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65" activeTab="0"/>
  </bookViews>
  <sheets>
    <sheet name="Advance Linux Administration" sheetId="1" r:id="rId1"/>
    <sheet name="CCN" sheetId="2" r:id="rId2"/>
    <sheet name="COA" sheetId="3" r:id="rId3"/>
    <sheet name="Data Analysis and Viz" sheetId="4" r:id="rId4"/>
    <sheet name="DOTNET" sheetId="5" r:id="rId5"/>
    <sheet name="English" sheetId="6" r:id="rId6"/>
    <sheet name="Entrepreneurship" sheetId="7" r:id="rId7"/>
    <sheet name="EVS" sheetId="8" r:id="rId8"/>
    <sheet name="ADA" sheetId="9" r:id="rId9"/>
    <sheet name="Fundamentals of Computers" sheetId="10" r:id="rId10"/>
    <sheet name="HRM" sheetId="11" r:id="rId11"/>
    <sheet name="IWT" sheetId="12" r:id="rId12"/>
    <sheet name="Internship" sheetId="13" r:id="rId13"/>
    <sheet name="Data Structure" sheetId="14" r:id="rId14"/>
    <sheet name="Software Engg" sheetId="15" r:id="rId15"/>
    <sheet name="Java" sheetId="16" r:id="rId16"/>
    <sheet name="Job Readiness" sheetId="17" r:id="rId17"/>
    <sheet name="Linear Algebra" sheetId="18" r:id="rId18"/>
    <sheet name="ML using Python" sheetId="19" r:id="rId19"/>
    <sheet name="ML for Image Analytics" sheetId="20" r:id="rId20"/>
    <sheet name="ML for Predictive Analysis" sheetId="21" r:id="rId21"/>
    <sheet name="Office Automation" sheetId="22" r:id="rId22"/>
    <sheet name="OS" sheetId="23" r:id="rId23"/>
    <sheet name="OR" sheetId="24" r:id="rId24"/>
    <sheet name="PHP" sheetId="25" r:id="rId25"/>
    <sheet name="C" sheetId="26" r:id="rId26"/>
    <sheet name="C++" sheetId="27" r:id="rId27"/>
    <sheet name="Project" sheetId="28" r:id="rId28"/>
    <sheet name="RDBMS" sheetId="29" r:id="rId29"/>
  </sheets>
  <definedNames/>
  <calcPr fullCalcOnLoad="1"/>
</workbook>
</file>

<file path=xl/sharedStrings.xml><?xml version="1.0" encoding="utf-8"?>
<sst xmlns="http://schemas.openxmlformats.org/spreadsheetml/2006/main" count="2233" uniqueCount="128">
  <si>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</si>
  <si>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</si>
  <si>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</si>
  <si>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</si>
  <si>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</si>
  <si>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</si>
  <si>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</si>
  <si>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</si>
  <si>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</si>
  <si>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</si>
  <si>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</si>
  <si>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</si>
  <si>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</si>
  <si>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</si>
  <si>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</si>
  <si>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</si>
  <si>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</si>
  <si>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</si>
  <si>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</si>
  <si>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</si>
  <si>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</si>
  <si>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</si>
  <si>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</si>
  <si>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</si>
  <si>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</si>
  <si>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</si>
  <si>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</si>
  <si>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t>Centurion University of Technology &amp; Management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</si>
  <si>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</si>
  <si>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</si>
  <si>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</si>
  <si>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</si>
  <si>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</si>
  <si>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</si>
  <si>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</si>
  <si>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</si>
  <si>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</si>
  <si>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</si>
  <si>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</si>
  <si>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</si>
  <si>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</si>
  <si>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</si>
  <si>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</si>
  <si>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</si>
  <si>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</si>
  <si>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Not Achieved</t>
  </si>
  <si>
    <t>Attaintment level</t>
  </si>
  <si>
    <t xml:space="preserve">CA </t>
  </si>
  <si>
    <t>CO4</t>
  </si>
  <si>
    <t>CO5</t>
  </si>
  <si>
    <t>CO 1, 2, 3,4,5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</si>
  <si>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</si>
  <si>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180614100001</t>
  </si>
  <si>
    <t>180614100003</t>
  </si>
  <si>
    <t>180614100004</t>
  </si>
  <si>
    <t>180614100006</t>
  </si>
  <si>
    <t>180614100007</t>
  </si>
  <si>
    <t>180614100008</t>
  </si>
  <si>
    <t>180614100010</t>
  </si>
  <si>
    <t>180614100011</t>
  </si>
  <si>
    <t>180614100012</t>
  </si>
  <si>
    <t>180614100013</t>
  </si>
  <si>
    <t>180614100014</t>
  </si>
  <si>
    <t>180614100015</t>
  </si>
  <si>
    <t>180614100016</t>
  </si>
  <si>
    <t>180614100017</t>
  </si>
  <si>
    <t>180614100018</t>
  </si>
  <si>
    <t>180614100019</t>
  </si>
  <si>
    <t>180614100020</t>
  </si>
  <si>
    <t>180614100021</t>
  </si>
  <si>
    <t>Question Paper: ADVANCE LINUX ADMINISTRATION</t>
  </si>
  <si>
    <t>Course Name : BCA        Department : BCA</t>
  </si>
  <si>
    <t>Course Code : BCAS2002                                        Max Marks :100</t>
  </si>
  <si>
    <t>Question Paper:COMPUTER COMMUNICATION &amp; NETWORKING</t>
  </si>
  <si>
    <t>Question Paper: COMPUTER ORGANIZATION &amp; SYSTEM ARCHITECTURE</t>
  </si>
  <si>
    <t>Course Code : CCCS1201                                        Max Marks :100</t>
  </si>
  <si>
    <t>Question Paper: DATA ANALYSIS AND VISUALISATION USING PYTHON</t>
  </si>
  <si>
    <t>Course Code :  CUML2000                                        Max Marks :100</t>
  </si>
  <si>
    <t xml:space="preserve">Question Paper: Dot Net Technology </t>
  </si>
  <si>
    <t>Course Code :   CUML1903                                         Max Marks :100</t>
  </si>
  <si>
    <t xml:space="preserve">Question Paper: English </t>
  </si>
  <si>
    <t>Course Code :   BSFL1101                                        Max Marks :100</t>
  </si>
  <si>
    <t>Question Paper: ENTREPRENEURSHIP DEVELOPMENT</t>
  </si>
  <si>
    <t>Course Code :  BBAR3202                                        Max Marks :100</t>
  </si>
  <si>
    <t>Question Paper: ENVIRONMENTAL STUDIEST</t>
  </si>
  <si>
    <t>Course Code :   FCBS0107                                        Max Marks :100</t>
  </si>
  <si>
    <t>Question Paper:FUNDAMENTALS OF ALGORITHM DESIGN &amp; ANALYSIS</t>
  </si>
  <si>
    <t>Course Code :   BCAC2303                                         Max Marks :100</t>
  </si>
  <si>
    <t>Question Paper:FUNDAMENTALS OF COMPUTERS</t>
  </si>
  <si>
    <t>Course Code :    CCCS0410                                         Max Marks :100</t>
  </si>
  <si>
    <t>Question Paper:HUMAN RESOURCE MANAGEMENT</t>
  </si>
  <si>
    <t>Course Code :    BBAR2101                                          Max Marks :100</t>
  </si>
  <si>
    <t>Question Paper:Internet and Web Technology</t>
  </si>
  <si>
    <t>Course Code :    CUTM1901                                          Max Marks :100</t>
  </si>
  <si>
    <t>Question Paper: INTERNSHIP</t>
  </si>
  <si>
    <t>Course Code :    CUML2005                                          Max Marks :100</t>
  </si>
  <si>
    <t>Question Paper:INTRODUCTION TO DATA STRUCTURE</t>
  </si>
  <si>
    <t>Course Code :     BCAC2301                                         Max Marks :100</t>
  </si>
  <si>
    <t>Question Paper:Introduction To Software Engineering</t>
  </si>
  <si>
    <t>Course Code :     CUTM1902                                        Max Marks :100</t>
  </si>
  <si>
    <t xml:space="preserve">Question Paper: Java Technologies </t>
  </si>
  <si>
    <t>Course Code :      CUTM1881                                     Max Marks :100</t>
  </si>
  <si>
    <t>Question Paper:  JOB READINESS</t>
  </si>
  <si>
    <t>Course Code :      CUTM1182                                      Max Marks :100</t>
  </si>
  <si>
    <t>Question Paper:   LINEAR ALGEBRA</t>
  </si>
  <si>
    <t>Course Code :       FCBS0407                                      Max Marks :100</t>
  </si>
  <si>
    <t>Question Paper: MACHINE LEARNING USING PYTHON</t>
  </si>
  <si>
    <t>Course Code :       CUML2001                                      Max Marks :100</t>
  </si>
  <si>
    <t>Question Paper:  ML FOR IMAGE ANALYTICS</t>
  </si>
  <si>
    <t>Course Code :       CUML2003                                       Max Marks :100</t>
  </si>
  <si>
    <t>Question Paper: ML FOR PREDICTIVE ANALYSIS</t>
  </si>
  <si>
    <t>Course Code :        CUML2002                                     Max Marks :100</t>
  </si>
  <si>
    <t>Question Paper:  OFFICE AUTOMATION</t>
  </si>
  <si>
    <t>Course Code :        CCCS0409                                     Max Marks :100</t>
  </si>
  <si>
    <t xml:space="preserve">Question Paper:  Operating System Concepts </t>
  </si>
  <si>
    <t>Course Code :         BCAC2402                                     Max Marks :100</t>
  </si>
  <si>
    <t>Question Paper: OPERATION RESEARCH</t>
  </si>
  <si>
    <t>Course Code :         BBAR2202                                    Max Marks :100</t>
  </si>
  <si>
    <t>Question Paper: PHP PROGRAMMING</t>
  </si>
  <si>
    <t>Course Code :         BCAS2003                                   Max Marks :100</t>
  </si>
  <si>
    <t>Question Paper: PROGRAMMING IN C</t>
  </si>
  <si>
    <t>Course Code :         CCCS1202                                   Max Marks :100</t>
  </si>
  <si>
    <t>Question Paper: PROGRAMMING IN C++</t>
  </si>
  <si>
    <t>Course Code :         BCAC2401                                   Max Marks :100</t>
  </si>
  <si>
    <t>Question Paper: PROJECT</t>
  </si>
  <si>
    <t>Course Code :         CUML2006                                 Max Marks :100</t>
  </si>
  <si>
    <t xml:space="preserve">Question Paper: RDBMS </t>
  </si>
  <si>
    <t>Course Code :         BCAC2302                                Max Marks :100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</si>
</sst>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#,##0_);\(&quot;₹&quot;#,##0\)"/>
    <numFmt numFmtId="173" formatCode="&quot;₹&quot;#,##0_);[Red]\(&quot;₹&quot;#,##0\)"/>
    <numFmt numFmtId="174" formatCode="&quot;₹&quot;#,##0.00_);\(&quot;₹&quot;#,##0.00\)"/>
    <numFmt numFmtId="175" formatCode="&quot;₹&quot;#,##0.00_);[Red]\(&quot;₹&quot;#,##0.00\)"/>
    <numFmt numFmtId="176" formatCode="_(&quot;₹&quot;* #,##0_);_(&quot;₹&quot;* \(#,##0\);_(&quot;₹&quot;* &quot;-&quot;_);_(@_)"/>
    <numFmt numFmtId="177" formatCode="_(&quot;₹&quot;* #,##0.00_);_(&quot;₹&quot;* \(#,##0.00\);_(&quot;₹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4" fillId="33" borderId="11" xfId="0" applyNumberFormat="1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1" fontId="0" fillId="0" borderId="11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4" fillId="0" borderId="12" xfId="0" applyNumberFormat="1" applyFont="1" applyBorder="1" applyAlignment="1">
      <alignment vertical="center"/>
    </xf>
    <xf numFmtId="1" fontId="46" fillId="21" borderId="12" xfId="0" applyNumberFormat="1" applyFont="1" applyFill="1" applyBorder="1" applyAlignment="1">
      <alignment vertical="center"/>
    </xf>
    <xf numFmtId="1" fontId="46" fillId="21" borderId="13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82" fontId="44" fillId="33" borderId="12" xfId="0" applyNumberFormat="1" applyFon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44" fillId="0" borderId="11" xfId="59" applyNumberFormat="1" applyFont="1" applyBorder="1" applyAlignment="1">
      <alignment vertical="center"/>
    </xf>
    <xf numFmtId="0" fontId="44" fillId="34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1" fontId="46" fillId="35" borderId="11" xfId="0" applyNumberFormat="1" applyFont="1" applyFill="1" applyBorder="1" applyAlignment="1">
      <alignment vertical="center"/>
    </xf>
    <xf numFmtId="2" fontId="51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" fontId="46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36" borderId="11" xfId="0" applyNumberFormat="1" applyFill="1" applyBorder="1" applyAlignment="1">
      <alignment horizontal="center" vertical="center"/>
    </xf>
    <xf numFmtId="183" fontId="0" fillId="36" borderId="12" xfId="0" applyNumberForma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83" fontId="44" fillId="34" borderId="11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1" fontId="44" fillId="21" borderId="11" xfId="0" applyNumberFormat="1" applyFont="1" applyFill="1" applyBorder="1" applyAlignment="1">
      <alignment vertical="center"/>
    </xf>
    <xf numFmtId="0" fontId="27" fillId="33" borderId="11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" fontId="2" fillId="33" borderId="11" xfId="0" applyNumberFormat="1" applyFont="1" applyFill="1" applyBorder="1" applyAlignment="1">
      <alignment vertical="center"/>
    </xf>
    <xf numFmtId="182" fontId="2" fillId="33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" fontId="44" fillId="0" borderId="11" xfId="0" applyNumberFormat="1" applyFont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Alignment="1">
      <alignment vertical="center"/>
    </xf>
    <xf numFmtId="1" fontId="2" fillId="5" borderId="0" xfId="0" applyNumberFormat="1" applyFont="1" applyFill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0" fontId="0" fillId="37" borderId="0" xfId="0" applyFill="1" applyAlignment="1">
      <alignment vertical="center"/>
    </xf>
    <xf numFmtId="1" fontId="0" fillId="33" borderId="0" xfId="0" applyNumberFormat="1" applyFill="1" applyAlignment="1">
      <alignment horizontal="center"/>
    </xf>
    <xf numFmtId="1" fontId="46" fillId="0" borderId="0" xfId="0" applyNumberFormat="1" applyFont="1" applyAlignment="1">
      <alignment vertical="center"/>
    </xf>
    <xf numFmtId="0" fontId="0" fillId="0" borderId="0" xfId="0" applyAlignment="1">
      <alignment horizontal="center" vertical="top" wrapText="1"/>
    </xf>
    <xf numFmtId="2" fontId="44" fillId="0" borderId="0" xfId="0" applyNumberFormat="1" applyFont="1" applyAlignment="1">
      <alignment horizontal="center" vertical="center" wrapText="1"/>
    </xf>
    <xf numFmtId="0" fontId="0" fillId="37" borderId="0" xfId="0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37" borderId="0" xfId="0" applyFill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="60" zoomScaleNormal="60" zoomScalePageLayoutView="0" workbookViewId="0" topLeftCell="A1">
      <selection activeCell="H25" sqref="H25"/>
    </sheetView>
  </sheetViews>
  <sheetFormatPr defaultColWidth="14.00390625" defaultRowHeight="15"/>
  <sheetData>
    <row r="1" spans="1:23" ht="15">
      <c r="A1" s="95" t="s">
        <v>27</v>
      </c>
      <c r="B1" s="96"/>
      <c r="C1" s="96"/>
      <c r="D1" s="96"/>
      <c r="E1" s="97"/>
      <c r="F1" s="20"/>
      <c r="G1" s="98"/>
      <c r="H1" s="98"/>
      <c r="I1" s="98"/>
      <c r="J1" s="98"/>
      <c r="K1" s="98"/>
      <c r="L1" s="98"/>
      <c r="M1" s="98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64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99" t="s">
        <v>70</v>
      </c>
      <c r="B3" s="99"/>
      <c r="C3" s="99"/>
      <c r="D3" s="99"/>
      <c r="E3" s="99"/>
      <c r="F3" s="64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64"/>
      <c r="G4" s="32" t="s">
        <v>35</v>
      </c>
      <c r="H4" s="33"/>
      <c r="I4" s="30"/>
      <c r="J4" s="1"/>
      <c r="K4" s="36" t="s">
        <v>30</v>
      </c>
      <c r="L4" s="36">
        <v>3</v>
      </c>
      <c r="M4" s="1"/>
      <c r="N4" s="54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2" t="s">
        <v>72</v>
      </c>
      <c r="B5" s="72"/>
      <c r="C5" s="72"/>
      <c r="D5" s="72"/>
      <c r="E5" s="72"/>
      <c r="F5" s="64"/>
      <c r="G5" s="32" t="s">
        <v>28</v>
      </c>
      <c r="H5" s="28">
        <v>97.01</v>
      </c>
      <c r="I5" s="30"/>
      <c r="J5" s="1"/>
      <c r="K5" s="37" t="s">
        <v>31</v>
      </c>
      <c r="L5" s="37">
        <v>2</v>
      </c>
      <c r="M5" s="1"/>
      <c r="N5" s="55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38" t="s">
        <v>32</v>
      </c>
      <c r="L6" s="38">
        <v>1</v>
      </c>
      <c r="M6" s="1"/>
      <c r="N6" s="56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45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39" t="s">
        <v>33</v>
      </c>
      <c r="L7" s="39">
        <v>0</v>
      </c>
      <c r="M7" s="1"/>
      <c r="N7" s="57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6"/>
    </row>
    <row r="10" spans="1:23" ht="15.75">
      <c r="A10" s="5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9" t="s">
        <v>11</v>
      </c>
      <c r="I10" s="9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6"/>
    </row>
    <row r="11" spans="1:23" ht="15.75">
      <c r="A11" s="3">
        <v>1</v>
      </c>
      <c r="B11" s="11" t="s">
        <v>52</v>
      </c>
      <c r="C11" s="61">
        <v>45</v>
      </c>
      <c r="D11" s="7">
        <f>COUNTIF(C11:C82,"&gt;="&amp;D10)</f>
        <v>18</v>
      </c>
      <c r="E11" s="61">
        <v>43</v>
      </c>
      <c r="F11" s="22">
        <f>COUNTIF(E11:E82,"&gt;="&amp;F10)</f>
        <v>18</v>
      </c>
      <c r="G11" s="18" t="s">
        <v>6</v>
      </c>
      <c r="H11" s="73">
        <v>3</v>
      </c>
      <c r="I11" s="73">
        <v>3</v>
      </c>
      <c r="J11" s="69">
        <v>3</v>
      </c>
      <c r="K11" s="69">
        <v>3</v>
      </c>
      <c r="L11" s="69">
        <v>3</v>
      </c>
      <c r="M11" s="69">
        <v>3</v>
      </c>
      <c r="N11" s="69">
        <v>3</v>
      </c>
      <c r="O11" s="69">
        <v>3</v>
      </c>
      <c r="P11" s="69">
        <v>3</v>
      </c>
      <c r="Q11" s="69">
        <v>3</v>
      </c>
      <c r="R11" s="69">
        <v>3</v>
      </c>
      <c r="S11" s="69">
        <v>3</v>
      </c>
      <c r="T11" s="69">
        <v>3</v>
      </c>
      <c r="U11" s="69">
        <v>3</v>
      </c>
      <c r="V11" s="69">
        <v>3</v>
      </c>
      <c r="W11" s="16"/>
    </row>
    <row r="12" spans="1:23" ht="15.75">
      <c r="A12" s="3">
        <v>2</v>
      </c>
      <c r="B12" s="11" t="s">
        <v>53</v>
      </c>
      <c r="C12" s="61">
        <v>42</v>
      </c>
      <c r="D12" s="52">
        <f>(65/67)*100</f>
        <v>97.01492537313433</v>
      </c>
      <c r="E12" s="61">
        <v>49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6"/>
    </row>
    <row r="13" spans="1:23" ht="15.75">
      <c r="A13" s="3">
        <v>3</v>
      </c>
      <c r="B13" s="11" t="s">
        <v>54</v>
      </c>
      <c r="C13" s="61">
        <v>46</v>
      </c>
      <c r="D13" s="7"/>
      <c r="E13" s="61">
        <v>42</v>
      </c>
      <c r="F13" s="23"/>
      <c r="G13" s="18" t="s">
        <v>9</v>
      </c>
      <c r="H13" s="15"/>
      <c r="I13" s="15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16"/>
    </row>
    <row r="14" spans="1:23" ht="15">
      <c r="A14" s="3">
        <v>4</v>
      </c>
      <c r="B14" s="11" t="s">
        <v>55</v>
      </c>
      <c r="C14" s="61">
        <v>44</v>
      </c>
      <c r="D14" s="7"/>
      <c r="E14" s="61">
        <v>33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6"/>
    </row>
    <row r="15" spans="1:23" ht="15">
      <c r="A15" s="3">
        <v>5</v>
      </c>
      <c r="B15" s="11" t="s">
        <v>56</v>
      </c>
      <c r="C15" s="61">
        <v>42</v>
      </c>
      <c r="D15" s="7"/>
      <c r="E15" s="61">
        <v>50</v>
      </c>
      <c r="F15" s="23"/>
      <c r="G15" s="60" t="s">
        <v>49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16"/>
    </row>
    <row r="16" spans="1:23" ht="15.75">
      <c r="A16" s="3">
        <v>6</v>
      </c>
      <c r="B16" s="11" t="s">
        <v>57</v>
      </c>
      <c r="C16" s="61">
        <v>41</v>
      </c>
      <c r="D16" s="7"/>
      <c r="E16" s="61">
        <v>49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43</v>
      </c>
      <c r="D17" s="7"/>
      <c r="E17" s="61">
        <v>47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41</v>
      </c>
      <c r="D18" s="7"/>
      <c r="E18" s="61">
        <v>49</v>
      </c>
      <c r="F18" s="24"/>
      <c r="G18" s="5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13"/>
    </row>
    <row r="19" spans="1:23" ht="15">
      <c r="A19" s="3">
        <v>9</v>
      </c>
      <c r="B19" s="11" t="s">
        <v>60</v>
      </c>
      <c r="C19" s="61">
        <v>42</v>
      </c>
      <c r="D19" s="7"/>
      <c r="E19" s="61">
        <v>49</v>
      </c>
      <c r="F19" s="24"/>
      <c r="G19" s="5"/>
      <c r="H19" s="16"/>
      <c r="I19" s="16"/>
      <c r="J19" s="16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3"/>
    </row>
    <row r="20" spans="1:23" ht="15">
      <c r="A20" s="3">
        <v>10</v>
      </c>
      <c r="B20" s="11" t="s">
        <v>61</v>
      </c>
      <c r="C20" s="61">
        <v>46</v>
      </c>
      <c r="D20" s="7"/>
      <c r="E20" s="61">
        <v>48</v>
      </c>
      <c r="F20" s="24"/>
      <c r="G20" s="5"/>
      <c r="H20" s="2"/>
      <c r="I20" s="51"/>
      <c r="J20" s="44"/>
      <c r="K20" s="44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45</v>
      </c>
      <c r="D21" s="7"/>
      <c r="E21" s="61">
        <v>46</v>
      </c>
      <c r="F21" s="24"/>
      <c r="G21" s="3"/>
      <c r="H21" s="71"/>
      <c r="I21" s="94"/>
      <c r="J21" s="94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46</v>
      </c>
      <c r="D22" s="7"/>
      <c r="E22" s="61">
        <v>46</v>
      </c>
      <c r="F22" s="24"/>
      <c r="G22" s="3"/>
      <c r="H22" s="46"/>
      <c r="I22" s="59"/>
      <c r="J22" s="5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45</v>
      </c>
      <c r="D23" s="7"/>
      <c r="E23" s="61">
        <v>48</v>
      </c>
      <c r="F23" s="24"/>
      <c r="G23" s="3"/>
      <c r="H23" s="43"/>
      <c r="I23" s="16"/>
      <c r="J23" s="16"/>
      <c r="K23" s="16"/>
      <c r="L23" s="16"/>
      <c r="M23" s="16"/>
      <c r="N23" s="44"/>
      <c r="O23" s="44"/>
      <c r="P23" s="44"/>
      <c r="Q23" s="44"/>
      <c r="R23" s="44"/>
      <c r="S23" s="16"/>
      <c r="T23" s="16"/>
      <c r="U23" s="16"/>
      <c r="V23" s="16"/>
      <c r="W23" s="16"/>
    </row>
    <row r="24" spans="1:23" ht="15">
      <c r="A24" s="3">
        <v>14</v>
      </c>
      <c r="B24" s="11" t="s">
        <v>65</v>
      </c>
      <c r="C24" s="61">
        <v>44</v>
      </c>
      <c r="D24" s="7"/>
      <c r="E24" s="61">
        <v>47</v>
      </c>
      <c r="F24" s="24"/>
      <c r="G24" s="3"/>
      <c r="H24" s="1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16"/>
    </row>
    <row r="25" spans="1:23" ht="15.75">
      <c r="A25" s="3">
        <v>15</v>
      </c>
      <c r="B25" s="11" t="s">
        <v>66</v>
      </c>
      <c r="C25" s="61">
        <v>44</v>
      </c>
      <c r="D25" s="12"/>
      <c r="E25" s="61">
        <v>47</v>
      </c>
      <c r="F25" s="25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6"/>
    </row>
    <row r="26" spans="1:23" ht="15.75">
      <c r="A26" s="3">
        <v>16</v>
      </c>
      <c r="B26" s="11" t="s">
        <v>67</v>
      </c>
      <c r="C26" s="61">
        <v>46</v>
      </c>
      <c r="D26" s="7"/>
      <c r="E26" s="61">
        <v>47</v>
      </c>
      <c r="F26" s="24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16"/>
    </row>
    <row r="27" spans="1:23" ht="15.75">
      <c r="A27" s="3">
        <v>17</v>
      </c>
      <c r="B27" s="11" t="s">
        <v>68</v>
      </c>
      <c r="C27" s="61">
        <v>42</v>
      </c>
      <c r="D27" s="7"/>
      <c r="E27" s="61">
        <v>45</v>
      </c>
      <c r="F27" s="24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16"/>
    </row>
    <row r="28" spans="1:23" ht="15.75">
      <c r="A28" s="3">
        <v>18</v>
      </c>
      <c r="B28" s="11" t="s">
        <v>69</v>
      </c>
      <c r="C28" s="61">
        <v>47</v>
      </c>
      <c r="D28" s="7"/>
      <c r="E28" s="61">
        <v>48</v>
      </c>
      <c r="F28" s="24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16"/>
    </row>
    <row r="29" spans="1:23" ht="15.75">
      <c r="A29" s="3">
        <v>19</v>
      </c>
      <c r="B29" s="11"/>
      <c r="C29" s="61"/>
      <c r="D29" s="7"/>
      <c r="E29" s="61"/>
      <c r="F29" s="24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16"/>
    </row>
    <row r="30" spans="1:23" ht="15.75">
      <c r="A30" s="3">
        <v>20</v>
      </c>
      <c r="B30" s="11"/>
      <c r="C30" s="61"/>
      <c r="D30" s="7"/>
      <c r="E30" s="61"/>
      <c r="F30" s="24"/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6"/>
    </row>
    <row r="31" spans="1:23" ht="15.75">
      <c r="A31" s="3">
        <v>21</v>
      </c>
      <c r="B31" s="11"/>
      <c r="C31" s="61"/>
      <c r="D31" s="7"/>
      <c r="E31" s="61"/>
      <c r="F31" s="24"/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16"/>
    </row>
    <row r="32" spans="1:23" ht="15.75">
      <c r="A32" s="3">
        <v>22</v>
      </c>
      <c r="B32" s="11"/>
      <c r="C32" s="61"/>
      <c r="D32" s="7"/>
      <c r="E32" s="61"/>
      <c r="F32" s="24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16"/>
    </row>
    <row r="33" spans="1:23" ht="15.75">
      <c r="A33" s="3">
        <v>23</v>
      </c>
      <c r="B33" s="11"/>
      <c r="C33" s="61"/>
      <c r="D33" s="7"/>
      <c r="E33" s="61"/>
      <c r="F33" s="24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6"/>
    </row>
    <row r="34" spans="1:23" ht="15.75">
      <c r="A34" s="3">
        <v>24</v>
      </c>
      <c r="B34" s="11"/>
      <c r="C34" s="61"/>
      <c r="D34" s="7"/>
      <c r="E34" s="61"/>
      <c r="F34" s="24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15">
      <c r="A35" s="3">
        <v>25</v>
      </c>
      <c r="B35" s="11"/>
      <c r="C35" s="61"/>
      <c r="D35" s="7"/>
      <c r="E35" s="61"/>
      <c r="F35" s="24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16"/>
    </row>
    <row r="36" spans="1:23" ht="15">
      <c r="A36" s="3">
        <v>26</v>
      </c>
      <c r="B36" s="11"/>
      <c r="C36" s="61"/>
      <c r="D36" s="7"/>
      <c r="E36" s="61"/>
      <c r="F36" s="24"/>
      <c r="G36" s="43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">
      <c r="A37" s="3">
        <v>27</v>
      </c>
      <c r="B37" s="11"/>
      <c r="C37" s="61"/>
      <c r="D37" s="7"/>
      <c r="E37" s="61"/>
      <c r="F37" s="24"/>
      <c r="G37" s="4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>
      <c r="A38" s="3">
        <v>28</v>
      </c>
      <c r="B38" s="11"/>
      <c r="C38" s="61"/>
      <c r="D38" s="7"/>
      <c r="E38" s="61"/>
      <c r="F38" s="24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16"/>
    </row>
    <row r="39" spans="1:23" ht="15.75">
      <c r="A39" s="3">
        <v>29</v>
      </c>
      <c r="B39" s="11"/>
      <c r="C39" s="61"/>
      <c r="D39" s="7"/>
      <c r="E39" s="61"/>
      <c r="F39" s="24"/>
      <c r="G39" s="45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16"/>
    </row>
    <row r="40" spans="1:23" ht="15.75">
      <c r="A40" s="3">
        <v>30</v>
      </c>
      <c r="B40" s="11"/>
      <c r="C40" s="61"/>
      <c r="D40" s="7"/>
      <c r="E40" s="61"/>
      <c r="F40" s="24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16"/>
    </row>
    <row r="41" spans="1:23" ht="15.75">
      <c r="A41" s="3">
        <v>31</v>
      </c>
      <c r="B41" s="11"/>
      <c r="C41" s="61"/>
      <c r="D41" s="7"/>
      <c r="E41" s="61"/>
      <c r="F41" s="24"/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16"/>
    </row>
    <row r="42" spans="1:23" ht="15.75">
      <c r="A42" s="3">
        <v>32</v>
      </c>
      <c r="B42" s="11"/>
      <c r="C42" s="61"/>
      <c r="D42" s="7"/>
      <c r="E42" s="61"/>
      <c r="F42" s="24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16"/>
    </row>
    <row r="43" spans="1:23" ht="15.75">
      <c r="A43" s="3">
        <v>33</v>
      </c>
      <c r="B43" s="11"/>
      <c r="C43" s="61"/>
      <c r="D43" s="7"/>
      <c r="E43" s="61"/>
      <c r="F43" s="24"/>
      <c r="G43" s="45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6"/>
    </row>
    <row r="44" spans="1:23" ht="15.75">
      <c r="A44" s="3">
        <v>34</v>
      </c>
      <c r="B44" s="11"/>
      <c r="C44" s="61"/>
      <c r="D44" s="7"/>
      <c r="E44" s="61"/>
      <c r="F44" s="24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6"/>
    </row>
    <row r="45" spans="1:23" ht="15.75">
      <c r="A45" s="3">
        <v>35</v>
      </c>
      <c r="B45" s="11"/>
      <c r="C45" s="61"/>
      <c r="D45" s="7"/>
      <c r="E45" s="61"/>
      <c r="F45" s="24"/>
      <c r="G45" s="45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16"/>
    </row>
    <row r="46" spans="1:23" ht="15.75">
      <c r="A46" s="3">
        <v>36</v>
      </c>
      <c r="B46" s="11"/>
      <c r="C46" s="61"/>
      <c r="D46" s="7"/>
      <c r="E46" s="61"/>
      <c r="F46" s="24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16"/>
    </row>
    <row r="47" spans="1:23" ht="15.75">
      <c r="A47" s="3">
        <v>37</v>
      </c>
      <c r="B47" s="11"/>
      <c r="C47" s="61"/>
      <c r="D47" s="7"/>
      <c r="E47" s="61"/>
      <c r="F47" s="24"/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16"/>
    </row>
    <row r="48" spans="1:23" ht="15.75">
      <c r="A48" s="3">
        <v>38</v>
      </c>
      <c r="B48" s="11"/>
      <c r="C48" s="61"/>
      <c r="D48" s="7"/>
      <c r="E48" s="61"/>
      <c r="F48" s="24"/>
      <c r="G48" s="45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16"/>
    </row>
    <row r="49" spans="1:23" ht="15">
      <c r="A49" s="3">
        <v>39</v>
      </c>
      <c r="B49" s="11"/>
      <c r="C49" s="61"/>
      <c r="D49" s="7"/>
      <c r="E49" s="61"/>
      <c r="F49" s="24"/>
      <c r="G49" s="4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16"/>
    </row>
    <row r="50" spans="1:23" ht="15">
      <c r="A50" s="3">
        <v>40</v>
      </c>
      <c r="B50" s="11"/>
      <c r="C50" s="61"/>
      <c r="D50" s="7"/>
      <c r="E50" s="61"/>
      <c r="F50" s="24"/>
      <c r="G50" s="43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15">
      <c r="A51" s="3">
        <v>41</v>
      </c>
      <c r="B51" s="11"/>
      <c r="C51" s="61"/>
      <c r="D51" s="7"/>
      <c r="E51" s="61"/>
      <c r="F51" s="24"/>
      <c r="G51" s="43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5.75">
      <c r="A52" s="3">
        <v>42</v>
      </c>
      <c r="B52" s="11"/>
      <c r="C52" s="61"/>
      <c r="D52" s="12"/>
      <c r="E52" s="61"/>
      <c r="F52" s="25"/>
      <c r="G52" s="4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6"/>
    </row>
    <row r="53" spans="1:23" ht="15.75">
      <c r="A53" s="3">
        <v>43</v>
      </c>
      <c r="B53" s="11"/>
      <c r="C53" s="61"/>
      <c r="D53" s="12"/>
      <c r="E53" s="61"/>
      <c r="F53" s="25"/>
      <c r="G53" s="4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16"/>
    </row>
    <row r="54" spans="1:23" ht="15.75">
      <c r="A54" s="3">
        <v>44</v>
      </c>
      <c r="B54" s="11"/>
      <c r="C54" s="61"/>
      <c r="D54" s="7"/>
      <c r="E54" s="61"/>
      <c r="F54" s="24"/>
      <c r="G54" s="45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16"/>
    </row>
    <row r="55" spans="1:23" ht="15.75">
      <c r="A55" s="3">
        <v>45</v>
      </c>
      <c r="B55" s="11"/>
      <c r="C55" s="61"/>
      <c r="D55" s="7"/>
      <c r="E55" s="61"/>
      <c r="F55" s="24"/>
      <c r="G55" s="4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16"/>
    </row>
    <row r="56" spans="1:23" ht="15.75">
      <c r="A56" s="3">
        <v>46</v>
      </c>
      <c r="B56" s="11"/>
      <c r="C56" s="61"/>
      <c r="D56" s="7"/>
      <c r="E56" s="61"/>
      <c r="F56" s="24"/>
      <c r="G56" s="45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16"/>
    </row>
    <row r="57" spans="1:23" ht="15.75">
      <c r="A57" s="3">
        <v>47</v>
      </c>
      <c r="B57" s="11"/>
      <c r="C57" s="61"/>
      <c r="D57" s="7"/>
      <c r="E57" s="61"/>
      <c r="F57" s="24"/>
      <c r="G57" s="45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16"/>
    </row>
    <row r="58" spans="1:23" ht="15.75">
      <c r="A58" s="3">
        <v>48</v>
      </c>
      <c r="B58" s="11"/>
      <c r="C58" s="61"/>
      <c r="D58" s="7"/>
      <c r="E58" s="61"/>
      <c r="F58" s="24"/>
      <c r="G58" s="45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16"/>
    </row>
    <row r="59" spans="1:23" ht="15.75">
      <c r="A59" s="3">
        <v>49</v>
      </c>
      <c r="B59" s="11"/>
      <c r="C59" s="61"/>
      <c r="D59" s="7"/>
      <c r="E59" s="61"/>
      <c r="F59" s="24"/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16"/>
    </row>
    <row r="60" spans="1:23" ht="15.75">
      <c r="A60" s="3">
        <v>50</v>
      </c>
      <c r="B60" s="11"/>
      <c r="C60" s="61"/>
      <c r="D60" s="7"/>
      <c r="E60" s="61"/>
      <c r="F60" s="24"/>
      <c r="G60" s="45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16"/>
    </row>
    <row r="61" spans="1:23" ht="15.75">
      <c r="A61" s="3">
        <v>51</v>
      </c>
      <c r="B61" s="11"/>
      <c r="C61" s="61"/>
      <c r="D61" s="7"/>
      <c r="E61" s="61"/>
      <c r="F61" s="24"/>
      <c r="G61" s="45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16"/>
    </row>
    <row r="62" spans="1:23" ht="15.75">
      <c r="A62" s="3">
        <v>52</v>
      </c>
      <c r="B62" s="11"/>
      <c r="C62" s="61"/>
      <c r="D62" s="7"/>
      <c r="E62" s="61"/>
      <c r="F62" s="24"/>
      <c r="G62" s="45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16"/>
    </row>
    <row r="63" spans="1:23" ht="15">
      <c r="A63" s="3">
        <v>53</v>
      </c>
      <c r="B63" s="11"/>
      <c r="C63" s="61"/>
      <c r="D63" s="7"/>
      <c r="E63" s="61"/>
      <c r="F63" s="24"/>
      <c r="G63" s="43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5">
      <c r="A64" s="3">
        <v>54</v>
      </c>
      <c r="B64" s="11"/>
      <c r="C64" s="61"/>
      <c r="D64" s="7"/>
      <c r="E64" s="61"/>
      <c r="F64" s="24"/>
      <c r="G64" s="43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5">
      <c r="A65" s="3">
        <v>55</v>
      </c>
      <c r="B65" s="11"/>
      <c r="C65" s="61"/>
      <c r="D65" s="7"/>
      <c r="E65" s="61"/>
      <c r="F65" s="24"/>
      <c r="G65" s="43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">
      <c r="A66" s="3">
        <v>56</v>
      </c>
      <c r="B66" s="11"/>
      <c r="C66" s="61"/>
      <c r="D66" s="7"/>
      <c r="E66" s="61"/>
      <c r="F66" s="24"/>
      <c r="G66" s="43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5">
      <c r="A67" s="3">
        <v>57</v>
      </c>
      <c r="B67" s="11"/>
      <c r="C67" s="61"/>
      <c r="D67" s="7"/>
      <c r="E67" s="61"/>
      <c r="F67" s="24"/>
      <c r="G67" s="43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5">
      <c r="A68" s="3">
        <v>58</v>
      </c>
      <c r="B68" s="11"/>
      <c r="C68" s="61"/>
      <c r="D68" s="7"/>
      <c r="E68" s="61"/>
      <c r="F68" s="24"/>
      <c r="G68" s="4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5">
      <c r="A69" s="3">
        <v>59</v>
      </c>
      <c r="B69" s="11"/>
      <c r="C69" s="61"/>
      <c r="D69" s="7"/>
      <c r="E69" s="61"/>
      <c r="F69" s="24"/>
      <c r="G69" s="43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15">
      <c r="A70" s="3">
        <v>60</v>
      </c>
      <c r="B70" s="11"/>
      <c r="C70" s="61"/>
      <c r="D70" s="7"/>
      <c r="E70" s="61"/>
      <c r="F70" s="24"/>
      <c r="G70" s="43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5">
      <c r="A71" s="3">
        <v>61</v>
      </c>
      <c r="B71" s="11"/>
      <c r="C71" s="61"/>
      <c r="D71" s="7"/>
      <c r="E71" s="61"/>
      <c r="F71" s="24"/>
      <c r="G71" s="43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5">
      <c r="A72" s="3">
        <v>62</v>
      </c>
      <c r="B72" s="11"/>
      <c r="C72" s="61"/>
      <c r="D72" s="7"/>
      <c r="E72" s="61"/>
      <c r="F72" s="24"/>
      <c r="G72" s="43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">
      <c r="A73" s="3">
        <v>63</v>
      </c>
      <c r="B73" s="11"/>
      <c r="C73" s="61"/>
      <c r="D73" s="7"/>
      <c r="E73" s="61"/>
      <c r="F73" s="24"/>
      <c r="G73" s="43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5">
      <c r="A74" s="3">
        <v>64</v>
      </c>
      <c r="B74" s="11"/>
      <c r="C74" s="61"/>
      <c r="D74" s="7"/>
      <c r="E74" s="61"/>
      <c r="F74" s="24"/>
      <c r="G74" s="43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15">
      <c r="A75" s="3">
        <v>65</v>
      </c>
      <c r="B75" s="11"/>
      <c r="C75" s="61"/>
      <c r="D75" s="7"/>
      <c r="E75" s="61"/>
      <c r="F75" s="24"/>
      <c r="G75" s="43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5">
      <c r="A76" s="3">
        <v>66</v>
      </c>
      <c r="B76" s="11"/>
      <c r="C76" s="61"/>
      <c r="D76" s="7"/>
      <c r="E76" s="61"/>
      <c r="F76" s="24"/>
      <c r="G76" s="43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5">
      <c r="A77" s="3">
        <v>67</v>
      </c>
      <c r="B77" s="11"/>
      <c r="C77" s="61"/>
      <c r="D77" s="7"/>
      <c r="E77" s="61"/>
      <c r="F77" s="24"/>
      <c r="G77" s="43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5">
      <c r="A78" s="3">
        <v>68</v>
      </c>
      <c r="B78" s="11"/>
      <c r="C78" s="7"/>
      <c r="D78" s="7"/>
      <c r="E78" s="7"/>
      <c r="F78" s="24"/>
      <c r="G78" s="43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5">
      <c r="A79" s="3">
        <v>69</v>
      </c>
      <c r="B79" s="11"/>
      <c r="C79" s="7"/>
      <c r="D79" s="7"/>
      <c r="E79" s="7"/>
      <c r="F79" s="24"/>
      <c r="G79" s="49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15">
      <c r="A80" s="3">
        <v>70</v>
      </c>
      <c r="B80" s="11"/>
      <c r="C80" s="12"/>
      <c r="D80" s="12"/>
      <c r="E80" s="12"/>
      <c r="F80" s="25"/>
      <c r="G80" s="49"/>
      <c r="H80" s="50"/>
      <c r="I80" s="5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5">
      <c r="A81" s="3">
        <v>71</v>
      </c>
      <c r="B81" s="11"/>
      <c r="C81" s="12"/>
      <c r="D81" s="12"/>
      <c r="E81" s="12"/>
      <c r="F81" s="25"/>
      <c r="G81" s="49"/>
      <c r="H81" s="50"/>
      <c r="I81" s="5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5">
      <c r="A82" s="3">
        <v>72</v>
      </c>
      <c r="B82" s="11"/>
      <c r="C82" s="7"/>
      <c r="D82" s="7"/>
      <c r="E82" s="7"/>
      <c r="F82" s="24"/>
      <c r="G82" s="49"/>
      <c r="H82" s="50"/>
      <c r="I82" s="5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88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89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20</v>
      </c>
      <c r="D11" s="7">
        <f>COUNTIF(C11:C82,"&gt;="&amp;D10)</f>
        <v>0</v>
      </c>
      <c r="E11" s="61">
        <v>19</v>
      </c>
      <c r="F11" s="22">
        <f>COUNTIF(E11:E82,"&gt;="&amp;F10)</f>
        <v>0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19</v>
      </c>
      <c r="D12" s="52">
        <f>(65/67)*100</f>
        <v>97.01492537313433</v>
      </c>
      <c r="E12" s="61">
        <v>20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16</v>
      </c>
      <c r="D13" s="7"/>
      <c r="E13" s="61">
        <v>16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15</v>
      </c>
      <c r="D14" s="7"/>
      <c r="E14" s="61">
        <v>17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16</v>
      </c>
      <c r="D15" s="7"/>
      <c r="E15" s="61">
        <v>17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15</v>
      </c>
      <c r="D16" s="7"/>
      <c r="E16" s="61">
        <v>15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14</v>
      </c>
      <c r="D17" s="7"/>
      <c r="E17" s="61">
        <v>14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15</v>
      </c>
      <c r="D18" s="7"/>
      <c r="E18" s="61">
        <v>14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14</v>
      </c>
      <c r="D19" s="7"/>
      <c r="E19" s="61">
        <v>15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19</v>
      </c>
      <c r="D20" s="7"/>
      <c r="E20" s="61">
        <v>19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18</v>
      </c>
      <c r="D21" s="7"/>
      <c r="E21" s="61">
        <v>18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16</v>
      </c>
      <c r="D22" s="7"/>
      <c r="E22" s="61">
        <v>17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19</v>
      </c>
      <c r="D23" s="7"/>
      <c r="E23" s="61">
        <v>19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13</v>
      </c>
      <c r="D24" s="7"/>
      <c r="E24" s="61">
        <v>14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19</v>
      </c>
      <c r="D25" s="12"/>
      <c r="E25" s="61">
        <v>19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16</v>
      </c>
      <c r="D26" s="7"/>
      <c r="E26" s="61">
        <v>17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17</v>
      </c>
      <c r="D27" s="7"/>
      <c r="E27" s="61">
        <v>16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20</v>
      </c>
      <c r="D28" s="7"/>
      <c r="E28" s="61">
        <v>20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90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91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34</v>
      </c>
      <c r="D11" s="7">
        <f>COUNTIF(C11:C82,"&gt;="&amp;D10)</f>
        <v>6</v>
      </c>
      <c r="E11" s="61">
        <v>34</v>
      </c>
      <c r="F11" s="22">
        <f>COUNTIF(E11:E82,"&gt;="&amp;F10)</f>
        <v>6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32</v>
      </c>
      <c r="D12" s="52">
        <f>(65/67)*100</f>
        <v>97.01492537313433</v>
      </c>
      <c r="E12" s="61">
        <v>31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20</v>
      </c>
      <c r="D13" s="7"/>
      <c r="E13" s="61">
        <v>20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19</v>
      </c>
      <c r="D14" s="7"/>
      <c r="E14" s="61">
        <v>21</v>
      </c>
      <c r="F14" s="23"/>
      <c r="G14" s="60" t="s">
        <v>48</v>
      </c>
      <c r="H14" s="70"/>
      <c r="I14" s="7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"/>
    </row>
    <row r="15" spans="1:23" ht="15">
      <c r="A15" s="3">
        <v>5</v>
      </c>
      <c r="B15" s="11" t="s">
        <v>56</v>
      </c>
      <c r="C15" s="61">
        <v>23</v>
      </c>
      <c r="D15" s="7"/>
      <c r="E15" s="61">
        <v>23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25</v>
      </c>
      <c r="D16" s="7"/>
      <c r="E16" s="61">
        <v>26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23</v>
      </c>
      <c r="D17" s="7"/>
      <c r="E17" s="61">
        <v>23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2.444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20</v>
      </c>
      <c r="D18" s="7"/>
      <c r="E18" s="61">
        <v>20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23</v>
      </c>
      <c r="D19" s="7"/>
      <c r="E19" s="61">
        <v>23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25</v>
      </c>
      <c r="D20" s="7"/>
      <c r="E20" s="61">
        <v>26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20</v>
      </c>
      <c r="D21" s="7"/>
      <c r="E21" s="61">
        <v>20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23</v>
      </c>
      <c r="D22" s="7"/>
      <c r="E22" s="61">
        <v>22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29</v>
      </c>
      <c r="D23" s="7"/>
      <c r="E23" s="61">
        <v>29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23</v>
      </c>
      <c r="D24" s="7"/>
      <c r="E24" s="61">
        <v>22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29</v>
      </c>
      <c r="D25" s="12"/>
      <c r="E25" s="61">
        <v>30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32</v>
      </c>
      <c r="D26" s="7"/>
      <c r="E26" s="61">
        <v>33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25</v>
      </c>
      <c r="D27" s="7"/>
      <c r="E27" s="61">
        <v>24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32</v>
      </c>
      <c r="D28" s="7"/>
      <c r="E28" s="61">
        <v>33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E6" sqref="E6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92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93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34</v>
      </c>
      <c r="D11" s="7">
        <f>COUNTIF(C11:C82,"&gt;="&amp;D10)</f>
        <v>18</v>
      </c>
      <c r="E11" s="61">
        <v>43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37</v>
      </c>
      <c r="D12" s="52">
        <f>(65/67)*100</f>
        <v>97.01492537313433</v>
      </c>
      <c r="E12" s="61">
        <v>37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32</v>
      </c>
      <c r="D13" s="7"/>
      <c r="E13" s="61">
        <v>32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38</v>
      </c>
      <c r="D14" s="7"/>
      <c r="E14" s="61">
        <v>40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42</v>
      </c>
      <c r="D15" s="7"/>
      <c r="E15" s="61">
        <v>41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41</v>
      </c>
      <c r="D16" s="7"/>
      <c r="E16" s="61">
        <v>43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44</v>
      </c>
      <c r="D17" s="7"/>
      <c r="E17" s="61">
        <v>41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39</v>
      </c>
      <c r="D18" s="7"/>
      <c r="E18" s="61">
        <v>39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37</v>
      </c>
      <c r="D19" s="7"/>
      <c r="E19" s="61">
        <v>38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46</v>
      </c>
      <c r="D20" s="7"/>
      <c r="E20" s="61">
        <v>45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39</v>
      </c>
      <c r="D21" s="7"/>
      <c r="E21" s="61">
        <v>40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42</v>
      </c>
      <c r="D22" s="7"/>
      <c r="E22" s="61">
        <v>42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46</v>
      </c>
      <c r="D23" s="7"/>
      <c r="E23" s="61">
        <v>46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41</v>
      </c>
      <c r="D24" s="7"/>
      <c r="E24" s="61">
        <v>42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45</v>
      </c>
      <c r="D25" s="12"/>
      <c r="E25" s="61">
        <v>45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46</v>
      </c>
      <c r="D26" s="7"/>
      <c r="E26" s="61">
        <v>44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39</v>
      </c>
      <c r="D27" s="7"/>
      <c r="E27" s="61">
        <v>39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41</v>
      </c>
      <c r="D28" s="7"/>
      <c r="E28" s="61">
        <v>43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94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95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44</v>
      </c>
      <c r="D11" s="7">
        <f>COUNTIF(C11:C82,"&gt;="&amp;D10)</f>
        <v>18</v>
      </c>
      <c r="E11" s="61">
        <v>44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42</v>
      </c>
      <c r="D12" s="52">
        <f>(65/67)*100</f>
        <v>97.01492537313433</v>
      </c>
      <c r="E12" s="61">
        <v>46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32</v>
      </c>
      <c r="D13" s="7"/>
      <c r="E13" s="61">
        <v>48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41</v>
      </c>
      <c r="D14" s="7"/>
      <c r="E14" s="61">
        <v>47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42</v>
      </c>
      <c r="D15" s="7"/>
      <c r="E15" s="61">
        <v>46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41</v>
      </c>
      <c r="D16" s="7"/>
      <c r="E16" s="61">
        <v>44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44</v>
      </c>
      <c r="D17" s="7"/>
      <c r="E17" s="61">
        <v>40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39</v>
      </c>
      <c r="D18" s="7"/>
      <c r="E18" s="61">
        <v>45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37</v>
      </c>
      <c r="D19" s="7"/>
      <c r="E19" s="61">
        <v>43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46</v>
      </c>
      <c r="D20" s="7"/>
      <c r="E20" s="61">
        <v>44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39</v>
      </c>
      <c r="D21" s="7"/>
      <c r="E21" s="61">
        <v>45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42</v>
      </c>
      <c r="D22" s="7"/>
      <c r="E22" s="61">
        <v>46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46</v>
      </c>
      <c r="D23" s="7"/>
      <c r="E23" s="61">
        <v>44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41</v>
      </c>
      <c r="D24" s="7"/>
      <c r="E24" s="61">
        <v>47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45</v>
      </c>
      <c r="D25" s="12"/>
      <c r="E25" s="61">
        <v>45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46</v>
      </c>
      <c r="D26" s="7"/>
      <c r="E26" s="61">
        <v>44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39</v>
      </c>
      <c r="D27" s="7"/>
      <c r="E27" s="61">
        <v>47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42</v>
      </c>
      <c r="D28" s="7"/>
      <c r="E28" s="61">
        <v>48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1" sqref="A1:W82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96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97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44</v>
      </c>
      <c r="D11" s="7">
        <f>COUNTIF(C11:C82,"&gt;="&amp;D10)</f>
        <v>18</v>
      </c>
      <c r="E11" s="61">
        <v>46</v>
      </c>
      <c r="F11" s="22">
        <f>COUNTIF(E11:E82,"&gt;="&amp;F10)</f>
        <v>16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42</v>
      </c>
      <c r="D12" s="52">
        <f>(65/67)*100</f>
        <v>97.01492537313433</v>
      </c>
      <c r="E12" s="61">
        <v>49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32</v>
      </c>
      <c r="D13" s="7"/>
      <c r="E13" s="61">
        <v>37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41</v>
      </c>
      <c r="D14" s="7"/>
      <c r="E14" s="61">
        <v>38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42</v>
      </c>
      <c r="D15" s="7"/>
      <c r="E15" s="61">
        <v>27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41</v>
      </c>
      <c r="D16" s="7"/>
      <c r="E16" s="61">
        <v>35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44</v>
      </c>
      <c r="D17" s="7"/>
      <c r="E17" s="61">
        <v>34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39</v>
      </c>
      <c r="D18" s="7"/>
      <c r="E18" s="61">
        <v>26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37</v>
      </c>
      <c r="D19" s="7"/>
      <c r="E19" s="61">
        <v>34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46</v>
      </c>
      <c r="D20" s="7"/>
      <c r="E20" s="61">
        <v>41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39</v>
      </c>
      <c r="D21" s="7"/>
      <c r="E21" s="61">
        <v>37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42</v>
      </c>
      <c r="D22" s="7"/>
      <c r="E22" s="61">
        <v>37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46</v>
      </c>
      <c r="D23" s="7"/>
      <c r="E23" s="61">
        <v>44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41</v>
      </c>
      <c r="D24" s="7"/>
      <c r="E24" s="61">
        <v>36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45</v>
      </c>
      <c r="D25" s="12"/>
      <c r="E25" s="61">
        <v>38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42</v>
      </c>
      <c r="D26" s="7"/>
      <c r="E26" s="61">
        <v>43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32</v>
      </c>
      <c r="D27" s="7"/>
      <c r="E27" s="61">
        <v>36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42</v>
      </c>
      <c r="D28" s="7"/>
      <c r="E28" s="61">
        <v>45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F3" sqref="F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98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99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34</v>
      </c>
      <c r="D11" s="7">
        <f>COUNTIF(C11:C82,"&gt;="&amp;D10)</f>
        <v>16</v>
      </c>
      <c r="E11" s="61">
        <v>33</v>
      </c>
      <c r="F11" s="22">
        <f>COUNTIF(E11:E82,"&gt;="&amp;F10)</f>
        <v>15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32</v>
      </c>
      <c r="D12" s="52">
        <f>(65/67)*100</f>
        <v>97.01492537313433</v>
      </c>
      <c r="E12" s="61">
        <v>32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11</v>
      </c>
      <c r="D13" s="7"/>
      <c r="E13" s="61">
        <v>10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41</v>
      </c>
      <c r="D14" s="7"/>
      <c r="E14" s="61">
        <v>30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42</v>
      </c>
      <c r="D15" s="7"/>
      <c r="E15" s="61">
        <v>42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41</v>
      </c>
      <c r="D16" s="7"/>
      <c r="E16" s="61">
        <v>40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44</v>
      </c>
      <c r="D17" s="7"/>
      <c r="E17" s="61">
        <v>42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39</v>
      </c>
      <c r="D18" s="7"/>
      <c r="E18" s="61">
        <v>37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12</v>
      </c>
      <c r="D19" s="7"/>
      <c r="E19" s="61">
        <v>13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46</v>
      </c>
      <c r="D20" s="7"/>
      <c r="E20" s="61">
        <v>45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39</v>
      </c>
      <c r="D21" s="7"/>
      <c r="E21" s="61">
        <v>25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42</v>
      </c>
      <c r="D22" s="7"/>
      <c r="E22" s="61">
        <v>39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46</v>
      </c>
      <c r="D23" s="7"/>
      <c r="E23" s="61">
        <v>48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41</v>
      </c>
      <c r="D24" s="7"/>
      <c r="E24" s="61">
        <v>34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45</v>
      </c>
      <c r="D25" s="12"/>
      <c r="E25" s="61">
        <v>39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42</v>
      </c>
      <c r="D26" s="7"/>
      <c r="E26" s="61">
        <v>44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32</v>
      </c>
      <c r="D27" s="7"/>
      <c r="E27" s="61">
        <v>44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42</v>
      </c>
      <c r="D28" s="7"/>
      <c r="E28" s="61">
        <v>44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4" sqref="A4:E4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100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101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34</v>
      </c>
      <c r="D11" s="7">
        <f>COUNTIF(C11:C82,"&gt;="&amp;D10)</f>
        <v>16</v>
      </c>
      <c r="E11" s="61">
        <v>38</v>
      </c>
      <c r="F11" s="22">
        <f>COUNTIF(E11:E82,"&gt;="&amp;F10)</f>
        <v>15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32</v>
      </c>
      <c r="D12" s="52">
        <f>(65/67)*100</f>
        <v>97.01492537313433</v>
      </c>
      <c r="E12" s="61">
        <v>35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11</v>
      </c>
      <c r="D13" s="7"/>
      <c r="E13" s="61">
        <v>12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35</v>
      </c>
      <c r="D14" s="7"/>
      <c r="E14" s="61">
        <v>34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42</v>
      </c>
      <c r="D15" s="7"/>
      <c r="E15" s="61">
        <v>43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41</v>
      </c>
      <c r="D16" s="7"/>
      <c r="E16" s="61">
        <v>40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44</v>
      </c>
      <c r="D17" s="7"/>
      <c r="E17" s="61">
        <v>37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39</v>
      </c>
      <c r="D18" s="7"/>
      <c r="E18" s="61">
        <v>30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12</v>
      </c>
      <c r="D19" s="7"/>
      <c r="E19" s="61">
        <v>14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46</v>
      </c>
      <c r="D20" s="7"/>
      <c r="E20" s="61">
        <v>48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39</v>
      </c>
      <c r="D21" s="7"/>
      <c r="E21" s="61">
        <v>27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42</v>
      </c>
      <c r="D22" s="7"/>
      <c r="E22" s="61">
        <v>38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48</v>
      </c>
      <c r="D23" s="7"/>
      <c r="E23" s="61">
        <v>47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41</v>
      </c>
      <c r="D24" s="7"/>
      <c r="E24" s="61">
        <v>38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45</v>
      </c>
      <c r="D25" s="12"/>
      <c r="E25" s="61">
        <v>45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45</v>
      </c>
      <c r="D26" s="7"/>
      <c r="E26" s="61">
        <v>46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38</v>
      </c>
      <c r="D27" s="7"/>
      <c r="E27" s="61">
        <v>37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42</v>
      </c>
      <c r="D28" s="7"/>
      <c r="E28" s="61">
        <v>44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1" sqref="A1:W82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102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103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42</v>
      </c>
      <c r="D11" s="7">
        <f>COUNTIF(C11:C82,"&gt;="&amp;D10)</f>
        <v>18</v>
      </c>
      <c r="E11" s="61">
        <v>42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36</v>
      </c>
      <c r="D12" s="52">
        <f>(65/67)*100</f>
        <v>97.01492537313433</v>
      </c>
      <c r="E12" s="61">
        <v>36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31</v>
      </c>
      <c r="D13" s="7"/>
      <c r="E13" s="61">
        <v>29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43</v>
      </c>
      <c r="D14" s="7"/>
      <c r="E14" s="61">
        <v>45</v>
      </c>
      <c r="F14" s="23"/>
      <c r="G14" s="60" t="s">
        <v>48</v>
      </c>
      <c r="H14" s="70"/>
      <c r="I14" s="7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"/>
    </row>
    <row r="15" spans="1:23" ht="15">
      <c r="A15" s="3">
        <v>5</v>
      </c>
      <c r="B15" s="11" t="s">
        <v>56</v>
      </c>
      <c r="C15" s="61">
        <v>42</v>
      </c>
      <c r="D15" s="7"/>
      <c r="E15" s="61">
        <v>42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31</v>
      </c>
      <c r="D16" s="7"/>
      <c r="E16" s="61">
        <v>29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32</v>
      </c>
      <c r="D17" s="7"/>
      <c r="E17" s="61">
        <v>32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2.444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31</v>
      </c>
      <c r="D18" s="7"/>
      <c r="E18" s="61">
        <v>29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40</v>
      </c>
      <c r="D19" s="7"/>
      <c r="E19" s="61">
        <v>32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42</v>
      </c>
      <c r="D20" s="7"/>
      <c r="E20" s="61">
        <v>42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35</v>
      </c>
      <c r="D21" s="7"/>
      <c r="E21" s="61">
        <v>37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42</v>
      </c>
      <c r="D22" s="7"/>
      <c r="E22" s="61">
        <v>42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43</v>
      </c>
      <c r="D23" s="7"/>
      <c r="E23" s="61">
        <v>45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41</v>
      </c>
      <c r="D24" s="7"/>
      <c r="E24" s="61">
        <v>43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42</v>
      </c>
      <c r="D25" s="12"/>
      <c r="E25" s="61">
        <v>42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45</v>
      </c>
      <c r="D26" s="7"/>
      <c r="E26" s="61">
        <v>43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42</v>
      </c>
      <c r="D27" s="7"/>
      <c r="E27" s="61">
        <v>42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45</v>
      </c>
      <c r="D28" s="7"/>
      <c r="E28" s="61">
        <v>47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H5" sqref="H5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104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105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17</v>
      </c>
      <c r="D11" s="7">
        <f>COUNTIF(C11:C82,"&gt;="&amp;D10)</f>
        <v>11</v>
      </c>
      <c r="E11" s="61">
        <v>18</v>
      </c>
      <c r="F11" s="22">
        <f>COUNTIF(E11:E82,"&gt;="&amp;F10)</f>
        <v>11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18</v>
      </c>
      <c r="D12" s="52">
        <f>(65/67)*100</f>
        <v>97.01492537313433</v>
      </c>
      <c r="E12" s="61">
        <v>19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13</v>
      </c>
      <c r="D13" s="7"/>
      <c r="E13" s="61">
        <v>13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15</v>
      </c>
      <c r="D14" s="7"/>
      <c r="E14" s="61">
        <v>16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14</v>
      </c>
      <c r="D15" s="7"/>
      <c r="E15" s="61">
        <v>15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13</v>
      </c>
      <c r="D16" s="7"/>
      <c r="E16" s="61">
        <v>13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14</v>
      </c>
      <c r="D17" s="7"/>
      <c r="E17" s="61">
        <v>14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31</v>
      </c>
      <c r="D18" s="7"/>
      <c r="E18" s="61">
        <v>29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36</v>
      </c>
      <c r="D19" s="7"/>
      <c r="E19" s="61">
        <v>36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42</v>
      </c>
      <c r="D20" s="7"/>
      <c r="E20" s="61">
        <v>42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35</v>
      </c>
      <c r="D21" s="7"/>
      <c r="E21" s="61">
        <v>37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42</v>
      </c>
      <c r="D22" s="7"/>
      <c r="E22" s="61">
        <v>42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43</v>
      </c>
      <c r="D23" s="7"/>
      <c r="E23" s="61">
        <v>45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41</v>
      </c>
      <c r="D24" s="7"/>
      <c r="E24" s="61">
        <v>43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42</v>
      </c>
      <c r="D25" s="12"/>
      <c r="E25" s="61">
        <v>42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45</v>
      </c>
      <c r="D26" s="7"/>
      <c r="E26" s="61">
        <v>43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42</v>
      </c>
      <c r="D27" s="7"/>
      <c r="E27" s="61">
        <v>42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45</v>
      </c>
      <c r="D28" s="7"/>
      <c r="E28" s="61">
        <v>47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J7" sqref="J7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106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107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47</v>
      </c>
      <c r="D11" s="7">
        <f>COUNTIF(C11:C82,"&gt;="&amp;D10)</f>
        <v>18</v>
      </c>
      <c r="E11" s="61">
        <v>47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48</v>
      </c>
      <c r="D12" s="52">
        <f>(65/67)*100</f>
        <v>97.01492537313433</v>
      </c>
      <c r="E12" s="61">
        <v>47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44</v>
      </c>
      <c r="D13" s="7"/>
      <c r="E13" s="61">
        <v>43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45</v>
      </c>
      <c r="D14" s="7"/>
      <c r="E14" s="61">
        <v>47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45</v>
      </c>
      <c r="D15" s="7"/>
      <c r="E15" s="61">
        <v>44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44</v>
      </c>
      <c r="D16" s="7"/>
      <c r="E16" s="61">
        <v>45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46</v>
      </c>
      <c r="D17" s="7"/>
      <c r="E17" s="61">
        <v>44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43</v>
      </c>
      <c r="D18" s="7"/>
      <c r="E18" s="61">
        <v>44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42</v>
      </c>
      <c r="D19" s="7"/>
      <c r="E19" s="61">
        <v>45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47</v>
      </c>
      <c r="D20" s="7"/>
      <c r="E20" s="61">
        <v>47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43</v>
      </c>
      <c r="D21" s="7"/>
      <c r="E21" s="61">
        <v>44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45</v>
      </c>
      <c r="D22" s="7"/>
      <c r="E22" s="61">
        <v>46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48</v>
      </c>
      <c r="D23" s="7"/>
      <c r="E23" s="61">
        <v>49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46</v>
      </c>
      <c r="D24" s="7"/>
      <c r="E24" s="61">
        <v>46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48</v>
      </c>
      <c r="D25" s="12"/>
      <c r="E25" s="61">
        <v>48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48</v>
      </c>
      <c r="D26" s="7"/>
      <c r="E26" s="61">
        <v>49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45</v>
      </c>
      <c r="D27" s="7"/>
      <c r="E27" s="61">
        <v>45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44</v>
      </c>
      <c r="D28" s="7"/>
      <c r="E28" s="61">
        <v>43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J7" sqref="J7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73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72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45</v>
      </c>
      <c r="D11" s="7">
        <f>COUNTIF(C11:C82,"&gt;="&amp;D10)</f>
        <v>18</v>
      </c>
      <c r="E11" s="61">
        <v>46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47</v>
      </c>
      <c r="D12" s="52">
        <f>(65/67)*100</f>
        <v>97.01492537313433</v>
      </c>
      <c r="E12" s="61">
        <v>47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43</v>
      </c>
      <c r="D13" s="7"/>
      <c r="E13" s="61">
        <v>46</v>
      </c>
      <c r="F13" s="23"/>
      <c r="G13" s="18" t="s">
        <v>9</v>
      </c>
      <c r="H13" s="70">
        <v>2</v>
      </c>
      <c r="I13" s="70">
        <v>3</v>
      </c>
      <c r="J13" s="30">
        <v>3</v>
      </c>
      <c r="K13" s="30">
        <v>2</v>
      </c>
      <c r="L13" s="30">
        <v>3</v>
      </c>
      <c r="M13" s="30">
        <v>3</v>
      </c>
      <c r="N13" s="30">
        <v>3</v>
      </c>
      <c r="O13" s="30">
        <v>2</v>
      </c>
      <c r="P13" s="30">
        <v>2</v>
      </c>
      <c r="Q13" s="30">
        <v>3</v>
      </c>
      <c r="R13" s="30">
        <v>3</v>
      </c>
      <c r="S13" s="30">
        <v>3</v>
      </c>
      <c r="T13" s="30"/>
      <c r="U13" s="30">
        <v>3</v>
      </c>
      <c r="V13" s="30">
        <v>3</v>
      </c>
      <c r="W13" s="1"/>
    </row>
    <row r="14" spans="1:23" ht="15">
      <c r="A14" s="3">
        <v>4</v>
      </c>
      <c r="B14" s="11" t="s">
        <v>55</v>
      </c>
      <c r="C14" s="61">
        <v>44</v>
      </c>
      <c r="D14" s="7"/>
      <c r="E14" s="61">
        <v>44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37</v>
      </c>
      <c r="D15" s="7"/>
      <c r="E15" s="61">
        <v>37</v>
      </c>
      <c r="F15" s="23"/>
      <c r="G15" s="60" t="s">
        <v>49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1"/>
    </row>
    <row r="16" spans="1:23" ht="15.75">
      <c r="A16" s="3">
        <v>6</v>
      </c>
      <c r="B16" s="11" t="s">
        <v>57</v>
      </c>
      <c r="C16" s="61">
        <v>46</v>
      </c>
      <c r="D16" s="7"/>
      <c r="E16" s="61">
        <v>46</v>
      </c>
      <c r="F16" s="23"/>
      <c r="G16" s="19" t="s">
        <v>41</v>
      </c>
      <c r="H16" s="15">
        <f>AVERAGE(H11:H15)</f>
        <v>2.75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44</v>
      </c>
      <c r="D17" s="7"/>
      <c r="E17" s="61">
        <v>46</v>
      </c>
      <c r="F17" s="7"/>
      <c r="G17" s="40" t="s">
        <v>43</v>
      </c>
      <c r="H17" s="58">
        <f>(97.76*H16)/100</f>
        <v>2.6884</v>
      </c>
      <c r="I17" s="58">
        <f>(97.76*H16)/100</f>
        <v>2.6884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37</v>
      </c>
      <c r="D18" s="7"/>
      <c r="E18" s="61">
        <v>40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38</v>
      </c>
      <c r="D19" s="7"/>
      <c r="E19" s="61">
        <v>38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41</v>
      </c>
      <c r="D20" s="7"/>
      <c r="E20" s="61">
        <v>39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44</v>
      </c>
      <c r="D21" s="7"/>
      <c r="E21" s="61">
        <v>46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43</v>
      </c>
      <c r="D22" s="7"/>
      <c r="E22" s="61">
        <v>46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46</v>
      </c>
      <c r="D23" s="7"/>
      <c r="E23" s="61">
        <v>47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44</v>
      </c>
      <c r="D24" s="7"/>
      <c r="E24" s="61">
        <v>45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47</v>
      </c>
      <c r="D25" s="12"/>
      <c r="E25" s="61">
        <v>48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50</v>
      </c>
      <c r="D26" s="7"/>
      <c r="E26" s="61">
        <v>50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46</v>
      </c>
      <c r="D27" s="7"/>
      <c r="E27" s="61">
        <v>45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44</v>
      </c>
      <c r="D28" s="7"/>
      <c r="E28" s="61">
        <v>46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G7" sqref="G7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108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109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47</v>
      </c>
      <c r="D11" s="7">
        <f>COUNTIF(C11:C82,"&gt;="&amp;D10)</f>
        <v>18</v>
      </c>
      <c r="E11" s="61">
        <v>40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48</v>
      </c>
      <c r="D12" s="52">
        <f>(65/67)*100</f>
        <v>97.01492537313433</v>
      </c>
      <c r="E12" s="61">
        <v>43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44</v>
      </c>
      <c r="D13" s="7"/>
      <c r="E13" s="61">
        <v>41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45</v>
      </c>
      <c r="D14" s="7"/>
      <c r="E14" s="61">
        <v>44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45</v>
      </c>
      <c r="D15" s="7"/>
      <c r="E15" s="61">
        <v>47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44</v>
      </c>
      <c r="D16" s="7"/>
      <c r="E16" s="61">
        <v>47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46</v>
      </c>
      <c r="D17" s="7"/>
      <c r="E17" s="61">
        <v>45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43</v>
      </c>
      <c r="D18" s="7"/>
      <c r="E18" s="61">
        <v>47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42</v>
      </c>
      <c r="D19" s="7"/>
      <c r="E19" s="61">
        <v>41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47</v>
      </c>
      <c r="D20" s="7"/>
      <c r="E20" s="61">
        <v>43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43</v>
      </c>
      <c r="D21" s="7"/>
      <c r="E21" s="61">
        <v>47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45</v>
      </c>
      <c r="D22" s="7"/>
      <c r="E22" s="61">
        <v>44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48</v>
      </c>
      <c r="D23" s="7"/>
      <c r="E23" s="61">
        <v>43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46</v>
      </c>
      <c r="D24" s="7"/>
      <c r="E24" s="61">
        <v>41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48</v>
      </c>
      <c r="D25" s="12"/>
      <c r="E25" s="61">
        <v>43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48</v>
      </c>
      <c r="D26" s="7"/>
      <c r="E26" s="61">
        <v>41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45</v>
      </c>
      <c r="D27" s="7"/>
      <c r="E27" s="61">
        <v>43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44</v>
      </c>
      <c r="D28" s="7"/>
      <c r="E28" s="61">
        <v>47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L7" sqref="L7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110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111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47</v>
      </c>
      <c r="D11" s="7">
        <f>COUNTIF(C11:C82,"&gt;="&amp;D10)</f>
        <v>18</v>
      </c>
      <c r="E11" s="61">
        <v>45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48</v>
      </c>
      <c r="D12" s="52">
        <f>(65/67)*100</f>
        <v>97.01492537313433</v>
      </c>
      <c r="E12" s="61">
        <v>49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44</v>
      </c>
      <c r="D13" s="7"/>
      <c r="E13" s="61">
        <v>38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45</v>
      </c>
      <c r="D14" s="7"/>
      <c r="E14" s="61">
        <v>44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45</v>
      </c>
      <c r="D15" s="7"/>
      <c r="E15" s="61">
        <v>49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44</v>
      </c>
      <c r="D16" s="7"/>
      <c r="E16" s="61">
        <v>52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46</v>
      </c>
      <c r="D17" s="7"/>
      <c r="E17" s="61">
        <v>48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43</v>
      </c>
      <c r="D18" s="7"/>
      <c r="E18" s="61">
        <v>47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42</v>
      </c>
      <c r="D19" s="7"/>
      <c r="E19" s="61">
        <v>44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47</v>
      </c>
      <c r="D20" s="7"/>
      <c r="E20" s="61">
        <v>49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43</v>
      </c>
      <c r="D21" s="7"/>
      <c r="E21" s="61">
        <v>50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45</v>
      </c>
      <c r="D22" s="7"/>
      <c r="E22" s="61">
        <v>48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48</v>
      </c>
      <c r="D23" s="7"/>
      <c r="E23" s="61">
        <v>48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46</v>
      </c>
      <c r="D24" s="7"/>
      <c r="E24" s="61">
        <v>46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48</v>
      </c>
      <c r="D25" s="12"/>
      <c r="E25" s="61">
        <v>47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48</v>
      </c>
      <c r="D26" s="7"/>
      <c r="E26" s="61">
        <v>48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45</v>
      </c>
      <c r="D27" s="7"/>
      <c r="E27" s="61">
        <v>43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44</v>
      </c>
      <c r="D28" s="7"/>
      <c r="E28" s="61">
        <v>49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112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113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19</v>
      </c>
      <c r="D11" s="7">
        <f>COUNTIF(C11:C82,"&gt;="&amp;D10)</f>
        <v>0</v>
      </c>
      <c r="E11" s="61">
        <v>18</v>
      </c>
      <c r="F11" s="22">
        <f>COUNTIF(E11:E82,"&gt;="&amp;F10)</f>
        <v>0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18</v>
      </c>
      <c r="D12" s="52">
        <f>(65/67)*100</f>
        <v>97.01492537313433</v>
      </c>
      <c r="E12" s="61">
        <v>19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10</v>
      </c>
      <c r="D13" s="7"/>
      <c r="E13" s="61">
        <v>10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13</v>
      </c>
      <c r="D14" s="7"/>
      <c r="E14" s="61">
        <v>13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12</v>
      </c>
      <c r="D15" s="7"/>
      <c r="E15" s="61">
        <v>12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11</v>
      </c>
      <c r="D16" s="7"/>
      <c r="E16" s="61">
        <v>12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10</v>
      </c>
      <c r="D17" s="7"/>
      <c r="E17" s="61">
        <v>10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10</v>
      </c>
      <c r="D18" s="7"/>
      <c r="E18" s="61">
        <v>10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9</v>
      </c>
      <c r="D19" s="7"/>
      <c r="E19" s="61">
        <v>11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16</v>
      </c>
      <c r="D20" s="7"/>
      <c r="E20" s="61">
        <v>16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13</v>
      </c>
      <c r="D21" s="7"/>
      <c r="E21" s="61">
        <v>13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12</v>
      </c>
      <c r="D22" s="7"/>
      <c r="E22" s="61">
        <v>12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15</v>
      </c>
      <c r="D23" s="7"/>
      <c r="E23" s="61">
        <v>14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12</v>
      </c>
      <c r="D24" s="7"/>
      <c r="E24" s="61">
        <v>13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15</v>
      </c>
      <c r="D25" s="12"/>
      <c r="E25" s="61">
        <v>16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16</v>
      </c>
      <c r="D26" s="7"/>
      <c r="E26" s="61">
        <v>17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11</v>
      </c>
      <c r="D27" s="7"/>
      <c r="E27" s="61">
        <v>11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15</v>
      </c>
      <c r="D28" s="7"/>
      <c r="E28" s="61">
        <v>15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E5" sqref="E5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114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115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46</v>
      </c>
      <c r="D11" s="7">
        <f>COUNTIF(C11:C82,"&gt;="&amp;D10)</f>
        <v>18</v>
      </c>
      <c r="E11" s="61">
        <v>47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49</v>
      </c>
      <c r="D12" s="52">
        <f>(65/67)*100</f>
        <v>97.01492537313433</v>
      </c>
      <c r="E12" s="61">
        <v>49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43</v>
      </c>
      <c r="D13" s="7"/>
      <c r="E13" s="61">
        <v>42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46</v>
      </c>
      <c r="D14" s="7"/>
      <c r="E14" s="61">
        <v>47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43</v>
      </c>
      <c r="D15" s="7"/>
      <c r="E15" s="61">
        <v>44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44</v>
      </c>
      <c r="D16" s="7"/>
      <c r="E16" s="61">
        <v>41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48</v>
      </c>
      <c r="D17" s="7"/>
      <c r="E17" s="61">
        <v>47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40</v>
      </c>
      <c r="D18" s="7"/>
      <c r="E18" s="61">
        <v>41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41</v>
      </c>
      <c r="D19" s="7"/>
      <c r="E19" s="61">
        <v>41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49</v>
      </c>
      <c r="D20" s="7"/>
      <c r="E20" s="61">
        <v>50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47</v>
      </c>
      <c r="D21" s="7"/>
      <c r="E21" s="61">
        <v>46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44</v>
      </c>
      <c r="D22" s="7"/>
      <c r="E22" s="61">
        <v>44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49</v>
      </c>
      <c r="D23" s="7"/>
      <c r="E23" s="61">
        <v>50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44</v>
      </c>
      <c r="D24" s="7"/>
      <c r="E24" s="61">
        <v>41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47</v>
      </c>
      <c r="D25" s="12"/>
      <c r="E25" s="61">
        <v>48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49</v>
      </c>
      <c r="D26" s="7"/>
      <c r="E26" s="61">
        <v>49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45</v>
      </c>
      <c r="D27" s="7"/>
      <c r="E27" s="61">
        <v>43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47</v>
      </c>
      <c r="D28" s="7"/>
      <c r="E28" s="61">
        <v>45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116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117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46</v>
      </c>
      <c r="D11" s="7">
        <f>COUNTIF(C11:C82,"&gt;="&amp;D10)</f>
        <v>18</v>
      </c>
      <c r="E11" s="61">
        <v>30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49</v>
      </c>
      <c r="D12" s="52">
        <f>(65/67)*100</f>
        <v>97.01492537313433</v>
      </c>
      <c r="E12" s="61">
        <v>43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31</v>
      </c>
      <c r="D13" s="7"/>
      <c r="E13" s="61">
        <v>31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36</v>
      </c>
      <c r="D14" s="7"/>
      <c r="E14" s="61">
        <v>37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32</v>
      </c>
      <c r="D15" s="7"/>
      <c r="E15" s="61">
        <v>34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40</v>
      </c>
      <c r="D16" s="7"/>
      <c r="E16" s="61">
        <v>39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42</v>
      </c>
      <c r="D17" s="7"/>
      <c r="E17" s="61">
        <v>41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32</v>
      </c>
      <c r="D18" s="7"/>
      <c r="E18" s="61">
        <v>33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37</v>
      </c>
      <c r="D19" s="7"/>
      <c r="E19" s="61">
        <v>41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49</v>
      </c>
      <c r="D20" s="7"/>
      <c r="E20" s="61">
        <v>46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37</v>
      </c>
      <c r="D21" s="7"/>
      <c r="E21" s="61">
        <v>37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36</v>
      </c>
      <c r="D22" s="7"/>
      <c r="E22" s="61">
        <v>38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46</v>
      </c>
      <c r="D23" s="7"/>
      <c r="E23" s="61">
        <v>47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37</v>
      </c>
      <c r="D24" s="7"/>
      <c r="E24" s="61">
        <v>37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42</v>
      </c>
      <c r="D25" s="12"/>
      <c r="E25" s="61">
        <v>44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46</v>
      </c>
      <c r="D26" s="7"/>
      <c r="E26" s="61">
        <v>44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33</v>
      </c>
      <c r="D27" s="7"/>
      <c r="E27" s="61">
        <v>32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46</v>
      </c>
      <c r="D28" s="7"/>
      <c r="E28" s="61">
        <v>47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118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119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46</v>
      </c>
      <c r="D11" s="7">
        <f>COUNTIF(C11:C82,"&gt;="&amp;D10)</f>
        <v>18</v>
      </c>
      <c r="E11" s="61">
        <v>47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49</v>
      </c>
      <c r="D12" s="52">
        <f>(65/67)*100</f>
        <v>97.01492537313433</v>
      </c>
      <c r="E12" s="61">
        <v>48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46</v>
      </c>
      <c r="D13" s="7"/>
      <c r="E13" s="61">
        <v>45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48</v>
      </c>
      <c r="D14" s="7"/>
      <c r="E14" s="61">
        <v>49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48</v>
      </c>
      <c r="D15" s="7"/>
      <c r="E15" s="61">
        <v>47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47</v>
      </c>
      <c r="D16" s="7"/>
      <c r="E16" s="61">
        <v>48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46</v>
      </c>
      <c r="D17" s="7"/>
      <c r="E17" s="61">
        <v>47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47</v>
      </c>
      <c r="D18" s="7"/>
      <c r="E18" s="61">
        <v>47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46</v>
      </c>
      <c r="D19" s="7"/>
      <c r="E19" s="61">
        <v>47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48</v>
      </c>
      <c r="D20" s="7"/>
      <c r="E20" s="61">
        <v>49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46</v>
      </c>
      <c r="D21" s="7"/>
      <c r="E21" s="61">
        <v>47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46</v>
      </c>
      <c r="D22" s="7"/>
      <c r="E22" s="61">
        <v>49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48</v>
      </c>
      <c r="D23" s="7"/>
      <c r="E23" s="61">
        <v>49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47</v>
      </c>
      <c r="D24" s="7"/>
      <c r="E24" s="61">
        <v>48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47</v>
      </c>
      <c r="D25" s="12"/>
      <c r="E25" s="61">
        <v>47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47</v>
      </c>
      <c r="D26" s="7"/>
      <c r="E26" s="61">
        <v>48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46</v>
      </c>
      <c r="D27" s="7"/>
      <c r="E27" s="61">
        <v>47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48</v>
      </c>
      <c r="D28" s="7"/>
      <c r="E28" s="61">
        <v>47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G8" sqref="G8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120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121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46</v>
      </c>
      <c r="D11" s="7">
        <f>COUNTIF(C11:C82,"&gt;="&amp;D10)</f>
        <v>18</v>
      </c>
      <c r="E11" s="61">
        <v>42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48</v>
      </c>
      <c r="D12" s="52">
        <f>(65/67)*100</f>
        <v>97.01492537313433</v>
      </c>
      <c r="E12" s="61">
        <v>43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30</v>
      </c>
      <c r="D13" s="7"/>
      <c r="E13" s="61">
        <v>29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43</v>
      </c>
      <c r="D14" s="7"/>
      <c r="E14" s="61">
        <v>40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32</v>
      </c>
      <c r="D15" s="7"/>
      <c r="E15" s="61">
        <v>33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36</v>
      </c>
      <c r="D16" s="7"/>
      <c r="E16" s="61">
        <v>35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32</v>
      </c>
      <c r="D17" s="7"/>
      <c r="E17" s="61">
        <v>31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31</v>
      </c>
      <c r="D18" s="7"/>
      <c r="E18" s="61">
        <v>30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31</v>
      </c>
      <c r="D19" s="7"/>
      <c r="E19" s="61">
        <v>31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48</v>
      </c>
      <c r="D20" s="7"/>
      <c r="E20" s="61">
        <v>46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37</v>
      </c>
      <c r="D21" s="7"/>
      <c r="E21" s="61">
        <v>39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38</v>
      </c>
      <c r="D22" s="7"/>
      <c r="E22" s="61">
        <v>39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49</v>
      </c>
      <c r="D23" s="7"/>
      <c r="E23" s="61">
        <v>50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38</v>
      </c>
      <c r="D24" s="7"/>
      <c r="E24" s="61">
        <v>39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36</v>
      </c>
      <c r="D25" s="12"/>
      <c r="E25" s="61">
        <v>36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48</v>
      </c>
      <c r="D26" s="7"/>
      <c r="E26" s="61">
        <v>49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34</v>
      </c>
      <c r="D27" s="7"/>
      <c r="E27" s="61">
        <v>33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47</v>
      </c>
      <c r="D28" s="7"/>
      <c r="E28" s="61">
        <v>47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J9" sqref="J9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122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123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46</v>
      </c>
      <c r="D11" s="7">
        <f>COUNTIF(C11:C82,"&gt;="&amp;D10)</f>
        <v>18</v>
      </c>
      <c r="E11" s="61">
        <v>35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48</v>
      </c>
      <c r="D12" s="52">
        <f>(65/67)*100</f>
        <v>97.01492537313433</v>
      </c>
      <c r="E12" s="61">
        <v>41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30</v>
      </c>
      <c r="D13" s="7"/>
      <c r="E13" s="61">
        <v>29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43</v>
      </c>
      <c r="D14" s="7"/>
      <c r="E14" s="61">
        <v>45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37</v>
      </c>
      <c r="D15" s="7"/>
      <c r="E15" s="61">
        <v>36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34</v>
      </c>
      <c r="D16" s="7"/>
      <c r="E16" s="61">
        <v>33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37</v>
      </c>
      <c r="D17" s="7"/>
      <c r="E17" s="61">
        <v>37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31</v>
      </c>
      <c r="D18" s="7"/>
      <c r="E18" s="61">
        <v>30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37</v>
      </c>
      <c r="D19" s="7"/>
      <c r="E19" s="61">
        <v>36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41</v>
      </c>
      <c r="D20" s="7"/>
      <c r="E20" s="61">
        <v>43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39</v>
      </c>
      <c r="D21" s="7"/>
      <c r="E21" s="61">
        <v>41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38</v>
      </c>
      <c r="D22" s="7"/>
      <c r="E22" s="61">
        <v>34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49</v>
      </c>
      <c r="D23" s="7"/>
      <c r="E23" s="61">
        <v>44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38</v>
      </c>
      <c r="D24" s="7"/>
      <c r="E24" s="61">
        <v>33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43</v>
      </c>
      <c r="D25" s="12"/>
      <c r="E25" s="61">
        <v>45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46</v>
      </c>
      <c r="D26" s="7"/>
      <c r="E26" s="61">
        <v>44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34</v>
      </c>
      <c r="D27" s="7"/>
      <c r="E27" s="61">
        <v>36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46</v>
      </c>
      <c r="D28" s="7"/>
      <c r="E28" s="61">
        <v>43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D5" sqref="D5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124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125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46</v>
      </c>
      <c r="D11" s="7">
        <f>COUNTIF(C11:C82,"&gt;="&amp;D10)</f>
        <v>18</v>
      </c>
      <c r="E11" s="61">
        <v>41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48</v>
      </c>
      <c r="D12" s="52">
        <f>(65/67)*100</f>
        <v>97.01492537313433</v>
      </c>
      <c r="E12" s="61">
        <v>42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41</v>
      </c>
      <c r="D13" s="7"/>
      <c r="E13" s="61">
        <v>42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43</v>
      </c>
      <c r="D14" s="7"/>
      <c r="E14" s="61">
        <v>47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45</v>
      </c>
      <c r="D15" s="7"/>
      <c r="E15" s="61">
        <v>45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46</v>
      </c>
      <c r="D16" s="7"/>
      <c r="E16" s="61">
        <v>44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46</v>
      </c>
      <c r="D17" s="7"/>
      <c r="E17" s="61">
        <v>44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45</v>
      </c>
      <c r="D18" s="7"/>
      <c r="E18" s="61">
        <v>45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42</v>
      </c>
      <c r="D19" s="7"/>
      <c r="E19" s="61">
        <v>41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46</v>
      </c>
      <c r="D20" s="7"/>
      <c r="E20" s="61">
        <v>44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42</v>
      </c>
      <c r="D21" s="7"/>
      <c r="E21" s="61">
        <v>43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43</v>
      </c>
      <c r="D22" s="7"/>
      <c r="E22" s="61">
        <v>43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46</v>
      </c>
      <c r="D23" s="7"/>
      <c r="E23" s="61">
        <v>45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42</v>
      </c>
      <c r="D24" s="7"/>
      <c r="E24" s="61">
        <v>43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45</v>
      </c>
      <c r="D25" s="12"/>
      <c r="E25" s="61">
        <v>45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46</v>
      </c>
      <c r="D26" s="7"/>
      <c r="E26" s="61">
        <v>44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42</v>
      </c>
      <c r="D27" s="7"/>
      <c r="E27" s="61">
        <v>43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46</v>
      </c>
      <c r="D28" s="7"/>
      <c r="E28" s="61">
        <v>45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126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127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38</v>
      </c>
      <c r="D11" s="7">
        <f>COUNTIF(C11:C82,"&gt;="&amp;D10)</f>
        <v>18</v>
      </c>
      <c r="E11" s="61">
        <v>40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47</v>
      </c>
      <c r="D12" s="52">
        <f>(65/67)*100</f>
        <v>97.01492537313433</v>
      </c>
      <c r="E12" s="61">
        <v>41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32</v>
      </c>
      <c r="D13" s="7"/>
      <c r="E13" s="61">
        <v>32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43</v>
      </c>
      <c r="D14" s="7"/>
      <c r="E14" s="61">
        <v>40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38</v>
      </c>
      <c r="D15" s="7"/>
      <c r="E15" s="61">
        <v>38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39</v>
      </c>
      <c r="D16" s="7"/>
      <c r="E16" s="61">
        <v>39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37</v>
      </c>
      <c r="D17" s="7"/>
      <c r="E17" s="61">
        <v>37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38</v>
      </c>
      <c r="D18" s="7"/>
      <c r="E18" s="61">
        <v>40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40</v>
      </c>
      <c r="D19" s="7"/>
      <c r="E19" s="61">
        <v>30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42</v>
      </c>
      <c r="D20" s="7"/>
      <c r="E20" s="61">
        <v>43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42</v>
      </c>
      <c r="D21" s="7"/>
      <c r="E21" s="61">
        <v>37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41</v>
      </c>
      <c r="D22" s="7"/>
      <c r="E22" s="61">
        <v>40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46</v>
      </c>
      <c r="D23" s="7"/>
      <c r="E23" s="61">
        <v>44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41</v>
      </c>
      <c r="D24" s="7"/>
      <c r="E24" s="61">
        <v>39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41</v>
      </c>
      <c r="D25" s="12"/>
      <c r="E25" s="61">
        <v>42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42</v>
      </c>
      <c r="D26" s="7"/>
      <c r="E26" s="61">
        <v>40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34</v>
      </c>
      <c r="D27" s="7"/>
      <c r="E27" s="61">
        <v>32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41</v>
      </c>
      <c r="D28" s="7"/>
      <c r="E28" s="61">
        <v>43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G11" sqref="G11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74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75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38</v>
      </c>
      <c r="D11" s="7">
        <f>COUNTIF(C11:C82,"&gt;="&amp;D10)</f>
        <v>15</v>
      </c>
      <c r="E11" s="61">
        <v>38</v>
      </c>
      <c r="F11" s="22">
        <f>COUNTIF(E11:E82,"&gt;="&amp;F10)</f>
        <v>15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44</v>
      </c>
      <c r="D12" s="52">
        <f>(65/67)*100</f>
        <v>97.01492537313433</v>
      </c>
      <c r="E12" s="61">
        <v>42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27</v>
      </c>
      <c r="D13" s="7"/>
      <c r="E13" s="61">
        <v>25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35</v>
      </c>
      <c r="D14" s="7"/>
      <c r="E14" s="61">
        <v>33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27</v>
      </c>
      <c r="D15" s="7"/>
      <c r="E15" s="61">
        <v>26</v>
      </c>
      <c r="F15" s="23"/>
      <c r="G15" s="60" t="s">
        <v>49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1"/>
    </row>
    <row r="16" spans="1:23" ht="15.75">
      <c r="A16" s="3">
        <v>6</v>
      </c>
      <c r="B16" s="11" t="s">
        <v>57</v>
      </c>
      <c r="C16" s="61">
        <v>33</v>
      </c>
      <c r="D16" s="7"/>
      <c r="E16" s="61">
        <v>32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36</v>
      </c>
      <c r="D17" s="7"/>
      <c r="E17" s="61">
        <v>34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32</v>
      </c>
      <c r="D18" s="7"/>
      <c r="E18" s="61">
        <v>34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31</v>
      </c>
      <c r="D19" s="7"/>
      <c r="E19" s="61">
        <v>31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46</v>
      </c>
      <c r="D20" s="7"/>
      <c r="E20" s="61">
        <v>46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36</v>
      </c>
      <c r="D21" s="7"/>
      <c r="E21" s="61">
        <v>34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39</v>
      </c>
      <c r="D22" s="7"/>
      <c r="E22" s="61">
        <v>40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46</v>
      </c>
      <c r="D23" s="7"/>
      <c r="E23" s="61">
        <v>47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41</v>
      </c>
      <c r="D24" s="7"/>
      <c r="E24" s="61">
        <v>39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46</v>
      </c>
      <c r="D25" s="12"/>
      <c r="E25" s="61">
        <v>44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45</v>
      </c>
      <c r="D26" s="7"/>
      <c r="E26" s="61">
        <v>46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26</v>
      </c>
      <c r="D27" s="7"/>
      <c r="E27" s="61">
        <v>27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48</v>
      </c>
      <c r="D28" s="7"/>
      <c r="E28" s="61">
        <v>46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76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77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46</v>
      </c>
      <c r="D11" s="7">
        <f>COUNTIF(C11:C82,"&gt;="&amp;D10)</f>
        <v>18</v>
      </c>
      <c r="E11" s="61">
        <v>47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47</v>
      </c>
      <c r="D12" s="52">
        <f>(65/67)*100</f>
        <v>97.01492537313433</v>
      </c>
      <c r="E12" s="61">
        <v>49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44</v>
      </c>
      <c r="D13" s="7"/>
      <c r="E13" s="61">
        <v>44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46</v>
      </c>
      <c r="D14" s="7"/>
      <c r="E14" s="61">
        <v>48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47</v>
      </c>
      <c r="D15" s="7"/>
      <c r="E15" s="61">
        <v>48</v>
      </c>
      <c r="F15" s="23"/>
      <c r="G15" s="60" t="s">
        <v>49</v>
      </c>
      <c r="H15" s="70">
        <v>3</v>
      </c>
      <c r="I15" s="70">
        <v>3</v>
      </c>
      <c r="J15" s="30">
        <v>3</v>
      </c>
      <c r="K15" s="30">
        <v>2</v>
      </c>
      <c r="L15" s="30">
        <v>3</v>
      </c>
      <c r="M15" s="30">
        <v>3</v>
      </c>
      <c r="N15" s="30">
        <v>3</v>
      </c>
      <c r="O15" s="30">
        <v>2</v>
      </c>
      <c r="P15" s="30">
        <v>2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1"/>
    </row>
    <row r="16" spans="1:23" ht="15.75">
      <c r="A16" s="3">
        <v>6</v>
      </c>
      <c r="B16" s="11" t="s">
        <v>57</v>
      </c>
      <c r="C16" s="61">
        <v>45</v>
      </c>
      <c r="D16" s="7"/>
      <c r="E16" s="61">
        <v>46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2.75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2.75</v>
      </c>
      <c r="P16" s="15">
        <f t="shared" si="0"/>
        <v>2.25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46</v>
      </c>
      <c r="D17" s="7"/>
      <c r="E17" s="61">
        <v>45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2.6884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2.6884</v>
      </c>
      <c r="P17" s="58">
        <f t="shared" si="1"/>
        <v>2.1996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43</v>
      </c>
      <c r="D18" s="7"/>
      <c r="E18" s="61">
        <v>46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43</v>
      </c>
      <c r="D19" s="7"/>
      <c r="E19" s="61">
        <v>41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47</v>
      </c>
      <c r="D20" s="7"/>
      <c r="E20" s="61">
        <v>48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46</v>
      </c>
      <c r="D21" s="7"/>
      <c r="E21" s="61">
        <v>45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47</v>
      </c>
      <c r="D22" s="7"/>
      <c r="E22" s="61">
        <v>47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48</v>
      </c>
      <c r="D23" s="7"/>
      <c r="E23" s="61">
        <v>47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47</v>
      </c>
      <c r="D24" s="7"/>
      <c r="E24" s="61">
        <v>47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45</v>
      </c>
      <c r="D25" s="12"/>
      <c r="E25" s="61">
        <v>46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46</v>
      </c>
      <c r="D26" s="7"/>
      <c r="E26" s="61">
        <v>48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46</v>
      </c>
      <c r="D27" s="7"/>
      <c r="E27" s="61">
        <v>45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47</v>
      </c>
      <c r="D28" s="7"/>
      <c r="E28" s="61">
        <v>47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F4" sqref="F4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78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79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>
        <v>31</v>
      </c>
      <c r="D11" s="7">
        <f>COUNTIF(C11:C82,"&gt;="&amp;D10)</f>
        <v>18</v>
      </c>
      <c r="E11" s="61">
        <v>29</v>
      </c>
      <c r="F11" s="22">
        <f>COUNTIF(E11:E82,"&gt;="&amp;F10)</f>
        <v>18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>
        <v>47</v>
      </c>
      <c r="D12" s="52">
        <f>(65/67)*100</f>
        <v>97.01492537313433</v>
      </c>
      <c r="E12" s="61">
        <v>45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>
        <v>41</v>
      </c>
      <c r="D13" s="7"/>
      <c r="E13" s="61">
        <v>39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>
        <v>46</v>
      </c>
      <c r="D14" s="7"/>
      <c r="E14" s="61">
        <v>42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>
        <v>47</v>
      </c>
      <c r="D15" s="7"/>
      <c r="E15" s="61">
        <v>44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>
        <v>45</v>
      </c>
      <c r="D16" s="7"/>
      <c r="E16" s="61">
        <v>46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>
        <v>46</v>
      </c>
      <c r="D17" s="7"/>
      <c r="E17" s="61">
        <v>43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>
        <v>43</v>
      </c>
      <c r="D18" s="7"/>
      <c r="E18" s="61">
        <v>37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>
        <v>43</v>
      </c>
      <c r="D19" s="7"/>
      <c r="E19" s="61">
        <v>42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>
        <v>47</v>
      </c>
      <c r="D20" s="7"/>
      <c r="E20" s="61">
        <v>44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>
        <v>46</v>
      </c>
      <c r="D21" s="7"/>
      <c r="E21" s="61">
        <v>42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>
        <v>47</v>
      </c>
      <c r="D22" s="7"/>
      <c r="E22" s="61">
        <v>43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>
        <v>48</v>
      </c>
      <c r="D23" s="7"/>
      <c r="E23" s="61">
        <v>46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>
        <v>42</v>
      </c>
      <c r="D24" s="7"/>
      <c r="E24" s="61">
        <v>40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>
        <v>45</v>
      </c>
      <c r="D25" s="12"/>
      <c r="E25" s="61">
        <v>49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>
        <v>46</v>
      </c>
      <c r="D26" s="7"/>
      <c r="E26" s="61">
        <v>49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>
        <v>46</v>
      </c>
      <c r="D27" s="7"/>
      <c r="E27" s="61">
        <v>42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>
        <v>47</v>
      </c>
      <c r="D28" s="7"/>
      <c r="E28" s="61">
        <v>44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80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81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>
        <v>24</v>
      </c>
      <c r="D11" s="7">
        <f>COUNTIF(C11:C82,"&gt;="&amp;D10)</f>
        <v>1</v>
      </c>
      <c r="E11" s="61">
        <v>24</v>
      </c>
      <c r="F11" s="22">
        <f>COUNTIF(E11:E82,"&gt;="&amp;F10)</f>
        <v>1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>
        <v>35</v>
      </c>
      <c r="D12" s="52">
        <f>(65/67)*100</f>
        <v>97.01492537313433</v>
      </c>
      <c r="E12" s="61">
        <v>36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>
        <v>22</v>
      </c>
      <c r="D13" s="7"/>
      <c r="E13" s="61">
        <v>20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>
        <v>23</v>
      </c>
      <c r="D14" s="7"/>
      <c r="E14" s="61">
        <v>22</v>
      </c>
      <c r="F14" s="23"/>
      <c r="G14" s="60" t="s">
        <v>48</v>
      </c>
      <c r="H14" s="70"/>
      <c r="I14" s="7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"/>
    </row>
    <row r="15" spans="1:23" ht="15">
      <c r="A15" s="3">
        <v>5</v>
      </c>
      <c r="B15" s="11" t="s">
        <v>56</v>
      </c>
      <c r="C15">
        <v>17</v>
      </c>
      <c r="D15" s="7"/>
      <c r="E15" s="61">
        <v>17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>
        <v>21</v>
      </c>
      <c r="D16" s="7"/>
      <c r="E16" s="61">
        <v>20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>
        <v>22</v>
      </c>
      <c r="D17" s="7"/>
      <c r="E17" s="61">
        <v>21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2.444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>
        <v>19</v>
      </c>
      <c r="D18" s="7"/>
      <c r="E18" s="61">
        <v>19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>
        <v>16</v>
      </c>
      <c r="D19" s="7"/>
      <c r="E19" s="61">
        <v>18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>
        <v>25</v>
      </c>
      <c r="D20" s="7"/>
      <c r="E20" s="61">
        <v>26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>
        <v>21</v>
      </c>
      <c r="D21" s="7"/>
      <c r="E21" s="61">
        <v>23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>
        <v>19</v>
      </c>
      <c r="D22" s="7"/>
      <c r="E22" s="61">
        <v>20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>
        <v>21</v>
      </c>
      <c r="D23" s="7"/>
      <c r="E23" s="61">
        <v>21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>
        <v>19</v>
      </c>
      <c r="D24" s="7"/>
      <c r="E24" s="61">
        <v>20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>
        <v>22</v>
      </c>
      <c r="D25" s="12"/>
      <c r="E25" s="61">
        <v>22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>
        <v>26</v>
      </c>
      <c r="D26" s="7"/>
      <c r="E26" s="61">
        <v>25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>
        <v>22</v>
      </c>
      <c r="D27" s="7"/>
      <c r="E27" s="61">
        <v>22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>
        <v>25</v>
      </c>
      <c r="D28" s="7"/>
      <c r="E28" s="61">
        <v>26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82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83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35</v>
      </c>
      <c r="D11" s="7">
        <f>COUNTIF(C11:C82,"&gt;="&amp;D10)</f>
        <v>17</v>
      </c>
      <c r="E11" s="61">
        <v>37</v>
      </c>
      <c r="F11" s="22">
        <f>COUNTIF(E11:E82,"&gt;="&amp;F10)</f>
        <v>17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41</v>
      </c>
      <c r="D12" s="52">
        <f>(65/67)*100</f>
        <v>97.01492537313433</v>
      </c>
      <c r="E12" s="61">
        <v>42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32</v>
      </c>
      <c r="D13" s="7"/>
      <c r="E13" s="61">
        <v>33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36</v>
      </c>
      <c r="D14" s="7"/>
      <c r="E14" s="61">
        <v>37</v>
      </c>
      <c r="F14" s="23"/>
      <c r="G14" s="60" t="s">
        <v>48</v>
      </c>
      <c r="H14" s="70"/>
      <c r="I14" s="7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"/>
    </row>
    <row r="15" spans="1:23" ht="15">
      <c r="A15" s="3">
        <v>5</v>
      </c>
      <c r="B15" s="11" t="s">
        <v>56</v>
      </c>
      <c r="C15" s="61">
        <v>28</v>
      </c>
      <c r="D15" s="7"/>
      <c r="E15" s="61">
        <v>30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35</v>
      </c>
      <c r="D16" s="7"/>
      <c r="E16" s="61">
        <v>35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27</v>
      </c>
      <c r="D17" s="7"/>
      <c r="E17" s="61">
        <v>28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2.444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32</v>
      </c>
      <c r="D18" s="7"/>
      <c r="E18" s="61">
        <v>32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28</v>
      </c>
      <c r="D19" s="7"/>
      <c r="E19" s="61">
        <v>27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36</v>
      </c>
      <c r="D20" s="7"/>
      <c r="E20" s="61">
        <v>37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37</v>
      </c>
      <c r="D21" s="7"/>
      <c r="E21" s="61">
        <v>36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30</v>
      </c>
      <c r="D22" s="7"/>
      <c r="E22" s="61">
        <v>30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36</v>
      </c>
      <c r="D23" s="7"/>
      <c r="E23" s="61">
        <v>36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32</v>
      </c>
      <c r="D24" s="7"/>
      <c r="E24" s="61">
        <v>33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37</v>
      </c>
      <c r="D25" s="12"/>
      <c r="E25" s="61">
        <v>39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35</v>
      </c>
      <c r="D26" s="7"/>
      <c r="E26" s="61">
        <v>36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34</v>
      </c>
      <c r="D27" s="7"/>
      <c r="E27" s="61">
        <v>33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35</v>
      </c>
      <c r="D28" s="7"/>
      <c r="E28" s="61">
        <v>34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3" sqref="A3:E3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84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85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20</v>
      </c>
      <c r="D11" s="7">
        <f>COUNTIF(C11:C82,"&gt;="&amp;D10)</f>
        <v>0</v>
      </c>
      <c r="E11" s="61">
        <v>19</v>
      </c>
      <c r="F11" s="22">
        <f>COUNTIF(E11:E82,"&gt;="&amp;F10)</f>
        <v>0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19</v>
      </c>
      <c r="D12" s="52">
        <f>(65/67)*100</f>
        <v>97.01492537313433</v>
      </c>
      <c r="E12" s="61">
        <v>20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16</v>
      </c>
      <c r="D13" s="7"/>
      <c r="E13" s="61">
        <v>18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17</v>
      </c>
      <c r="D14" s="7"/>
      <c r="E14" s="61">
        <v>16</v>
      </c>
      <c r="F14" s="23"/>
      <c r="G14" s="60" t="s">
        <v>48</v>
      </c>
      <c r="H14" s="70"/>
      <c r="I14" s="7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"/>
    </row>
    <row r="15" spans="1:23" ht="15">
      <c r="A15" s="3">
        <v>5</v>
      </c>
      <c r="B15" s="11" t="s">
        <v>56</v>
      </c>
      <c r="C15" s="61">
        <v>16</v>
      </c>
      <c r="D15" s="7"/>
      <c r="E15" s="61">
        <v>16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19</v>
      </c>
      <c r="D16" s="7"/>
      <c r="E16" s="61">
        <v>20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20</v>
      </c>
      <c r="D17" s="7"/>
      <c r="E17" s="61">
        <v>19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2.444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19</v>
      </c>
      <c r="D18" s="7"/>
      <c r="E18" s="61">
        <v>19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17</v>
      </c>
      <c r="D19" s="7"/>
      <c r="E19" s="61">
        <v>17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19</v>
      </c>
      <c r="D20" s="7"/>
      <c r="E20" s="61">
        <v>19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17</v>
      </c>
      <c r="D21" s="7"/>
      <c r="E21" s="61">
        <v>18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16</v>
      </c>
      <c r="D22" s="7"/>
      <c r="E22" s="61">
        <v>19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20</v>
      </c>
      <c r="D23" s="7"/>
      <c r="E23" s="61">
        <v>20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19</v>
      </c>
      <c r="D24" s="7"/>
      <c r="E24" s="61">
        <v>19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18</v>
      </c>
      <c r="D25" s="12"/>
      <c r="E25" s="61">
        <v>21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19</v>
      </c>
      <c r="D26" s="7"/>
      <c r="E26" s="61">
        <v>19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18</v>
      </c>
      <c r="D27" s="7"/>
      <c r="E27" s="61">
        <v>19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20</v>
      </c>
      <c r="D28" s="7"/>
      <c r="E28" s="61">
        <v>20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G4" sqref="G4"/>
    </sheetView>
  </sheetViews>
  <sheetFormatPr defaultColWidth="9.140625" defaultRowHeight="15"/>
  <sheetData>
    <row r="1" spans="1:23" ht="15">
      <c r="A1" s="95" t="s">
        <v>27</v>
      </c>
      <c r="B1" s="96"/>
      <c r="C1" s="96"/>
      <c r="D1" s="96"/>
      <c r="E1" s="97"/>
      <c r="F1" s="75"/>
      <c r="G1" s="102"/>
      <c r="H1" s="102"/>
      <c r="I1" s="102"/>
      <c r="J1" s="102"/>
      <c r="K1" s="102"/>
      <c r="L1" s="102"/>
      <c r="M1" s="10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99" t="s">
        <v>0</v>
      </c>
      <c r="B2" s="99"/>
      <c r="C2" s="99"/>
      <c r="D2" s="99"/>
      <c r="E2" s="99"/>
      <c r="F2" s="76"/>
      <c r="G2" s="32" t="s">
        <v>34</v>
      </c>
      <c r="H2" s="33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>
      <c r="A3" s="99" t="s">
        <v>86</v>
      </c>
      <c r="B3" s="99"/>
      <c r="C3" s="99"/>
      <c r="D3" s="99"/>
      <c r="E3" s="99"/>
      <c r="F3" s="76"/>
      <c r="G3" s="32" t="s">
        <v>36</v>
      </c>
      <c r="H3" s="33"/>
      <c r="I3" s="42" t="s">
        <v>44</v>
      </c>
      <c r="J3" s="1"/>
      <c r="K3" s="35" t="s">
        <v>39</v>
      </c>
      <c r="L3" s="35" t="s">
        <v>46</v>
      </c>
      <c r="M3" s="1"/>
      <c r="N3" s="35" t="s">
        <v>40</v>
      </c>
      <c r="O3" s="100" t="s">
        <v>51</v>
      </c>
      <c r="P3" s="100"/>
      <c r="Q3" s="100"/>
      <c r="R3" s="100"/>
      <c r="S3" s="100"/>
      <c r="T3" s="100"/>
      <c r="U3" s="100"/>
      <c r="V3" s="100"/>
      <c r="W3" s="100"/>
    </row>
    <row r="4" spans="1:23" ht="21">
      <c r="A4" s="99" t="s">
        <v>71</v>
      </c>
      <c r="B4" s="99"/>
      <c r="C4" s="99"/>
      <c r="D4" s="99"/>
      <c r="E4" s="99"/>
      <c r="F4" s="76"/>
      <c r="G4" s="32" t="s">
        <v>35</v>
      </c>
      <c r="H4" s="33"/>
      <c r="I4" s="30"/>
      <c r="J4" s="1"/>
      <c r="K4" s="77" t="s">
        <v>30</v>
      </c>
      <c r="L4" s="77">
        <v>3</v>
      </c>
      <c r="M4" s="1"/>
      <c r="N4" s="78">
        <v>3</v>
      </c>
      <c r="O4" s="100"/>
      <c r="P4" s="100"/>
      <c r="Q4" s="100"/>
      <c r="R4" s="100"/>
      <c r="S4" s="100"/>
      <c r="T4" s="100"/>
      <c r="U4" s="100"/>
      <c r="V4" s="100"/>
      <c r="W4" s="100"/>
    </row>
    <row r="5" spans="1:23" ht="21">
      <c r="A5" s="74" t="s">
        <v>87</v>
      </c>
      <c r="B5" s="74"/>
      <c r="C5" s="74"/>
      <c r="D5" s="74"/>
      <c r="E5" s="74"/>
      <c r="F5" s="76"/>
      <c r="G5" s="32" t="s">
        <v>28</v>
      </c>
      <c r="H5" s="28">
        <v>97.01</v>
      </c>
      <c r="I5" s="30"/>
      <c r="J5" s="1"/>
      <c r="K5" s="79" t="s">
        <v>31</v>
      </c>
      <c r="L5" s="79">
        <v>2</v>
      </c>
      <c r="M5" s="1"/>
      <c r="N5" s="80">
        <v>2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1">
      <c r="A6" s="3"/>
      <c r="B6" s="65" t="s">
        <v>1</v>
      </c>
      <c r="C6" s="4" t="s">
        <v>47</v>
      </c>
      <c r="D6" s="4" t="s">
        <v>38</v>
      </c>
      <c r="E6" s="4" t="s">
        <v>29</v>
      </c>
      <c r="F6" s="4" t="s">
        <v>38</v>
      </c>
      <c r="G6" s="32" t="s">
        <v>29</v>
      </c>
      <c r="H6" s="27">
        <v>98.5</v>
      </c>
      <c r="I6" s="30"/>
      <c r="J6" s="1"/>
      <c r="K6" s="81" t="s">
        <v>32</v>
      </c>
      <c r="L6" s="81">
        <v>1</v>
      </c>
      <c r="M6" s="1"/>
      <c r="N6" s="82">
        <v>1</v>
      </c>
      <c r="O6" s="100"/>
      <c r="P6" s="100"/>
      <c r="Q6" s="100"/>
      <c r="R6" s="100"/>
      <c r="S6" s="100"/>
      <c r="T6" s="100"/>
      <c r="U6" s="100"/>
      <c r="V6" s="100"/>
      <c r="W6" s="100"/>
    </row>
    <row r="7" spans="1:23" ht="60">
      <c r="A7" s="3"/>
      <c r="B7" s="66" t="s">
        <v>2</v>
      </c>
      <c r="C7" s="67" t="s">
        <v>10</v>
      </c>
      <c r="D7" s="67"/>
      <c r="E7" s="14" t="s">
        <v>10</v>
      </c>
      <c r="F7" s="14"/>
      <c r="G7" s="31" t="s">
        <v>42</v>
      </c>
      <c r="H7" s="41">
        <f>AVERAGE(H5:H6)</f>
        <v>97.755</v>
      </c>
      <c r="I7" s="34">
        <v>0.6</v>
      </c>
      <c r="J7" s="1"/>
      <c r="K7" s="83" t="s">
        <v>33</v>
      </c>
      <c r="L7" s="83">
        <v>0</v>
      </c>
      <c r="M7" s="1"/>
      <c r="N7" s="84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>
      <c r="A8" s="3"/>
      <c r="B8" s="66" t="s">
        <v>3</v>
      </c>
      <c r="C8" s="14" t="s">
        <v>4</v>
      </c>
      <c r="D8" s="14"/>
      <c r="E8" s="14" t="s">
        <v>12</v>
      </c>
      <c r="F8" s="14"/>
      <c r="G8" s="31" t="s">
        <v>37</v>
      </c>
      <c r="H8" s="32" t="s">
        <v>45</v>
      </c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3"/>
      <c r="B9" s="66" t="s">
        <v>5</v>
      </c>
      <c r="C9" s="14" t="s">
        <v>50</v>
      </c>
      <c r="D9" s="14"/>
      <c r="E9" s="14" t="s">
        <v>50</v>
      </c>
      <c r="F9" s="21"/>
      <c r="G9" s="3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3"/>
      <c r="B10" s="66" t="s">
        <v>8</v>
      </c>
      <c r="C10" s="14">
        <v>50</v>
      </c>
      <c r="D10" s="68">
        <f>(0.55*50)</f>
        <v>27.500000000000004</v>
      </c>
      <c r="E10" s="6">
        <v>50</v>
      </c>
      <c r="F10" s="26">
        <f>0.55*50</f>
        <v>27.500000000000004</v>
      </c>
      <c r="G10" s="17"/>
      <c r="H10" s="85" t="s">
        <v>11</v>
      </c>
      <c r="I10" s="85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0" t="s">
        <v>26</v>
      </c>
      <c r="S10" s="10" t="s">
        <v>22</v>
      </c>
      <c r="T10" s="10" t="s">
        <v>23</v>
      </c>
      <c r="U10" s="10" t="s">
        <v>24</v>
      </c>
      <c r="V10" s="10" t="s">
        <v>25</v>
      </c>
      <c r="W10" s="1"/>
    </row>
    <row r="11" spans="1:23" ht="15.75">
      <c r="A11" s="3">
        <v>1</v>
      </c>
      <c r="B11" s="11" t="s">
        <v>52</v>
      </c>
      <c r="C11" s="61">
        <v>39</v>
      </c>
      <c r="D11" s="7">
        <f>COUNTIF(C11:C82,"&gt;="&amp;D10)</f>
        <v>13</v>
      </c>
      <c r="E11" s="61">
        <v>39</v>
      </c>
      <c r="F11" s="22">
        <f>COUNTIF(E11:E82,"&gt;="&amp;F10)</f>
        <v>15</v>
      </c>
      <c r="G11" s="18" t="s">
        <v>6</v>
      </c>
      <c r="H11" s="32">
        <v>3</v>
      </c>
      <c r="I11" s="32">
        <v>3</v>
      </c>
      <c r="J11" s="30">
        <v>3</v>
      </c>
      <c r="K11" s="30">
        <v>3</v>
      </c>
      <c r="L11" s="30">
        <v>3</v>
      </c>
      <c r="M11" s="30">
        <v>3</v>
      </c>
      <c r="N11" s="30">
        <v>3</v>
      </c>
      <c r="O11" s="30">
        <v>3</v>
      </c>
      <c r="P11" s="30">
        <v>3</v>
      </c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1"/>
    </row>
    <row r="12" spans="1:23" ht="15.75">
      <c r="A12" s="3">
        <v>2</v>
      </c>
      <c r="B12" s="11" t="s">
        <v>53</v>
      </c>
      <c r="C12" s="61">
        <v>36</v>
      </c>
      <c r="D12" s="52">
        <f>(65/67)*100</f>
        <v>97.01492537313433</v>
      </c>
      <c r="E12" s="61">
        <v>37</v>
      </c>
      <c r="F12" s="53">
        <f>(66/67)*100</f>
        <v>98.50746268656717</v>
      </c>
      <c r="G12" s="18" t="s">
        <v>7</v>
      </c>
      <c r="H12" s="70">
        <v>3</v>
      </c>
      <c r="I12" s="7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2</v>
      </c>
      <c r="Q12" s="30">
        <v>3</v>
      </c>
      <c r="R12" s="30">
        <v>3</v>
      </c>
      <c r="S12" s="30">
        <v>3</v>
      </c>
      <c r="T12" s="30"/>
      <c r="U12" s="30">
        <v>3</v>
      </c>
      <c r="V12" s="30">
        <v>3</v>
      </c>
      <c r="W12" s="1"/>
    </row>
    <row r="13" spans="1:23" ht="15.75">
      <c r="A13" s="3">
        <v>3</v>
      </c>
      <c r="B13" s="11" t="s">
        <v>54</v>
      </c>
      <c r="C13" s="61">
        <v>25</v>
      </c>
      <c r="D13" s="7"/>
      <c r="E13" s="61">
        <v>28</v>
      </c>
      <c r="F13" s="23"/>
      <c r="G13" s="18" t="s">
        <v>9</v>
      </c>
      <c r="H13" s="70"/>
      <c r="I13" s="7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"/>
    </row>
    <row r="14" spans="1:23" ht="15">
      <c r="A14" s="3">
        <v>4</v>
      </c>
      <c r="B14" s="11" t="s">
        <v>55</v>
      </c>
      <c r="C14" s="61">
        <v>31</v>
      </c>
      <c r="D14" s="7"/>
      <c r="E14" s="61">
        <v>32</v>
      </c>
      <c r="F14" s="23"/>
      <c r="G14" s="60" t="s">
        <v>48</v>
      </c>
      <c r="H14" s="70">
        <v>3</v>
      </c>
      <c r="I14" s="7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1"/>
    </row>
    <row r="15" spans="1:23" ht="15">
      <c r="A15" s="3">
        <v>5</v>
      </c>
      <c r="B15" s="11" t="s">
        <v>56</v>
      </c>
      <c r="C15" s="61">
        <v>29</v>
      </c>
      <c r="D15" s="7"/>
      <c r="E15" s="61">
        <v>30</v>
      </c>
      <c r="F15" s="23"/>
      <c r="G15" s="60" t="s">
        <v>49</v>
      </c>
      <c r="H15" s="70"/>
      <c r="I15" s="7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"/>
    </row>
    <row r="16" spans="1:23" ht="15.75">
      <c r="A16" s="3">
        <v>6</v>
      </c>
      <c r="B16" s="11" t="s">
        <v>57</v>
      </c>
      <c r="C16" s="61">
        <v>30</v>
      </c>
      <c r="D16" s="7"/>
      <c r="E16" s="61">
        <v>28</v>
      </c>
      <c r="F16" s="23"/>
      <c r="G16" s="19" t="s">
        <v>41</v>
      </c>
      <c r="H16" s="15">
        <f>AVERAGE(H11:H15)</f>
        <v>3</v>
      </c>
      <c r="I16" s="15">
        <f aca="true" t="shared" si="0" ref="I16:V16">AVERAGE(I11:I15)</f>
        <v>3</v>
      </c>
      <c r="J16" s="15">
        <f t="shared" si="0"/>
        <v>3</v>
      </c>
      <c r="K16" s="15">
        <f t="shared" si="0"/>
        <v>3</v>
      </c>
      <c r="L16" s="15">
        <f t="shared" si="0"/>
        <v>3</v>
      </c>
      <c r="M16" s="15">
        <f t="shared" si="0"/>
        <v>3</v>
      </c>
      <c r="N16" s="15">
        <f t="shared" si="0"/>
        <v>3</v>
      </c>
      <c r="O16" s="15">
        <f t="shared" si="0"/>
        <v>3</v>
      </c>
      <c r="P16" s="15">
        <f t="shared" si="0"/>
        <v>2.3333333333333335</v>
      </c>
      <c r="Q16" s="15">
        <f t="shared" si="0"/>
        <v>3</v>
      </c>
      <c r="R16" s="15">
        <f t="shared" si="0"/>
        <v>3</v>
      </c>
      <c r="S16" s="15">
        <f t="shared" si="0"/>
        <v>3</v>
      </c>
      <c r="T16" s="15">
        <f t="shared" si="0"/>
        <v>3</v>
      </c>
      <c r="U16" s="15">
        <f t="shared" si="0"/>
        <v>3</v>
      </c>
      <c r="V16" s="15">
        <f t="shared" si="0"/>
        <v>3</v>
      </c>
      <c r="W16" s="1"/>
    </row>
    <row r="17" spans="1:23" ht="15.75">
      <c r="A17" s="3">
        <v>7</v>
      </c>
      <c r="B17" s="11" t="s">
        <v>58</v>
      </c>
      <c r="C17" s="61">
        <v>27</v>
      </c>
      <c r="D17" s="7"/>
      <c r="E17" s="61">
        <v>30</v>
      </c>
      <c r="F17" s="7"/>
      <c r="G17" s="40" t="s">
        <v>43</v>
      </c>
      <c r="H17" s="58">
        <f>(97.76*H16)/100</f>
        <v>2.9328000000000003</v>
      </c>
      <c r="I17" s="58">
        <f>(97.76*H16)/100</f>
        <v>2.9328000000000003</v>
      </c>
      <c r="J17" s="58">
        <f aca="true" t="shared" si="1" ref="J17:V17">(97.76*J16)/100</f>
        <v>2.9328000000000003</v>
      </c>
      <c r="K17" s="58">
        <f t="shared" si="1"/>
        <v>2.9328000000000003</v>
      </c>
      <c r="L17" s="58">
        <f t="shared" si="1"/>
        <v>2.9328000000000003</v>
      </c>
      <c r="M17" s="58">
        <f t="shared" si="1"/>
        <v>2.9328000000000003</v>
      </c>
      <c r="N17" s="58">
        <f t="shared" si="1"/>
        <v>2.9328000000000003</v>
      </c>
      <c r="O17" s="58">
        <f t="shared" si="1"/>
        <v>2.9328000000000003</v>
      </c>
      <c r="P17" s="58">
        <f t="shared" si="1"/>
        <v>2.281066666666667</v>
      </c>
      <c r="Q17" s="58">
        <f t="shared" si="1"/>
        <v>2.9328000000000003</v>
      </c>
      <c r="R17" s="58">
        <f t="shared" si="1"/>
        <v>2.9328000000000003</v>
      </c>
      <c r="S17" s="58">
        <f t="shared" si="1"/>
        <v>2.9328000000000003</v>
      </c>
      <c r="T17" s="58">
        <f t="shared" si="1"/>
        <v>2.9328000000000003</v>
      </c>
      <c r="U17" s="58">
        <f t="shared" si="1"/>
        <v>2.9328000000000003</v>
      </c>
      <c r="V17" s="58">
        <f t="shared" si="1"/>
        <v>2.9328000000000003</v>
      </c>
      <c r="W17" s="1"/>
    </row>
    <row r="18" spans="1:23" ht="15">
      <c r="A18" s="3">
        <v>8</v>
      </c>
      <c r="B18" s="11" t="s">
        <v>59</v>
      </c>
      <c r="C18" s="61">
        <v>22</v>
      </c>
      <c r="D18" s="7"/>
      <c r="E18" s="61">
        <v>21</v>
      </c>
      <c r="F18" s="86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3">
        <v>9</v>
      </c>
      <c r="B19" s="11" t="s">
        <v>60</v>
      </c>
      <c r="C19" s="61">
        <v>29</v>
      </c>
      <c r="D19" s="7"/>
      <c r="E19" s="61">
        <v>28</v>
      </c>
      <c r="F19" s="86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3">
        <v>10</v>
      </c>
      <c r="B20" s="11" t="s">
        <v>61</v>
      </c>
      <c r="C20" s="61">
        <v>32</v>
      </c>
      <c r="D20" s="7"/>
      <c r="E20" s="61">
        <v>36</v>
      </c>
      <c r="F20" s="86"/>
      <c r="G20" s="3"/>
      <c r="H20" s="1"/>
      <c r="I20" s="1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3">
        <v>11</v>
      </c>
      <c r="B21" s="11" t="s">
        <v>62</v>
      </c>
      <c r="C21" s="61">
        <v>30</v>
      </c>
      <c r="D21" s="7"/>
      <c r="E21" s="61">
        <v>30</v>
      </c>
      <c r="F21" s="86"/>
      <c r="G21" s="3"/>
      <c r="H21" s="87"/>
      <c r="I21" s="101"/>
      <c r="J21" s="101"/>
      <c r="K21" s="1"/>
      <c r="L21" s="1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</row>
    <row r="22" spans="1:23" ht="15">
      <c r="A22" s="3">
        <v>12</v>
      </c>
      <c r="B22" s="11" t="s">
        <v>63</v>
      </c>
      <c r="C22" s="61">
        <v>26</v>
      </c>
      <c r="D22" s="7"/>
      <c r="E22" s="61">
        <v>26</v>
      </c>
      <c r="F22" s="86"/>
      <c r="G22" s="3"/>
      <c r="H22" s="88"/>
      <c r="I22" s="89"/>
      <c r="J22" s="89"/>
      <c r="K22" s="1"/>
      <c r="L22" s="1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</row>
    <row r="23" spans="1:23" ht="15">
      <c r="A23" s="3">
        <v>13</v>
      </c>
      <c r="B23" s="11" t="s">
        <v>64</v>
      </c>
      <c r="C23" s="61">
        <v>37</v>
      </c>
      <c r="D23" s="7"/>
      <c r="E23" s="61">
        <v>37</v>
      </c>
      <c r="F23" s="86"/>
      <c r="G23" s="3"/>
      <c r="H23" s="3"/>
      <c r="I23" s="1"/>
      <c r="J23" s="1"/>
      <c r="K23" s="1"/>
      <c r="L23" s="1"/>
      <c r="M23" s="1"/>
      <c r="N23" s="29"/>
      <c r="O23" s="29"/>
      <c r="P23" s="29"/>
      <c r="Q23" s="29"/>
      <c r="R23" s="29"/>
      <c r="S23" s="1"/>
      <c r="T23" s="1"/>
      <c r="U23" s="1"/>
      <c r="V23" s="1"/>
      <c r="W23" s="1"/>
    </row>
    <row r="24" spans="1:23" ht="15">
      <c r="A24" s="3">
        <v>14</v>
      </c>
      <c r="B24" s="11" t="s">
        <v>65</v>
      </c>
      <c r="C24" s="61">
        <v>31</v>
      </c>
      <c r="D24" s="7"/>
      <c r="E24" s="61">
        <v>35</v>
      </c>
      <c r="F24" s="86"/>
      <c r="G24" s="3"/>
      <c r="H24" s="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"/>
    </row>
    <row r="25" spans="1:23" ht="15.75">
      <c r="A25" s="3">
        <v>15</v>
      </c>
      <c r="B25" s="11" t="s">
        <v>66</v>
      </c>
      <c r="C25" s="61">
        <v>35</v>
      </c>
      <c r="D25" s="12"/>
      <c r="E25" s="61">
        <v>36</v>
      </c>
      <c r="F25" s="90"/>
      <c r="G25" s="91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"/>
    </row>
    <row r="26" spans="1:23" ht="15.75">
      <c r="A26" s="3">
        <v>16</v>
      </c>
      <c r="B26" s="11" t="s">
        <v>67</v>
      </c>
      <c r="C26" s="61">
        <v>32</v>
      </c>
      <c r="D26" s="7"/>
      <c r="E26" s="61">
        <v>33</v>
      </c>
      <c r="F26" s="86"/>
      <c r="G26" s="91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"/>
    </row>
    <row r="27" spans="1:23" ht="15.75">
      <c r="A27" s="3">
        <v>17</v>
      </c>
      <c r="B27" s="11" t="s">
        <v>68</v>
      </c>
      <c r="C27" s="61">
        <v>22</v>
      </c>
      <c r="D27" s="7"/>
      <c r="E27" s="61">
        <v>21</v>
      </c>
      <c r="F27" s="86"/>
      <c r="G27" s="9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"/>
    </row>
    <row r="28" spans="1:23" ht="15.75">
      <c r="A28" s="3">
        <v>18</v>
      </c>
      <c r="B28" s="11" t="s">
        <v>69</v>
      </c>
      <c r="C28" s="61">
        <v>36</v>
      </c>
      <c r="D28" s="7"/>
      <c r="E28" s="61">
        <v>35</v>
      </c>
      <c r="F28" s="86"/>
      <c r="G28" s="91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"/>
    </row>
    <row r="29" spans="1:23" ht="15.75">
      <c r="A29" s="3">
        <v>19</v>
      </c>
      <c r="B29" s="11"/>
      <c r="C29" s="61"/>
      <c r="D29" s="7"/>
      <c r="E29" s="61"/>
      <c r="F29" s="86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"/>
    </row>
    <row r="30" spans="1:23" ht="15.75">
      <c r="A30" s="3">
        <v>20</v>
      </c>
      <c r="B30" s="11"/>
      <c r="C30" s="61"/>
      <c r="D30" s="7"/>
      <c r="E30" s="61"/>
      <c r="F30" s="86"/>
      <c r="G30" s="91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"/>
    </row>
    <row r="31" spans="1:23" ht="15.75">
      <c r="A31" s="3">
        <v>21</v>
      </c>
      <c r="B31" s="11"/>
      <c r="C31" s="61"/>
      <c r="D31" s="7"/>
      <c r="E31" s="61"/>
      <c r="F31" s="86"/>
      <c r="G31" s="91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"/>
    </row>
    <row r="32" spans="1:23" ht="15.75">
      <c r="A32" s="3">
        <v>22</v>
      </c>
      <c r="B32" s="11"/>
      <c r="C32" s="61"/>
      <c r="D32" s="7"/>
      <c r="E32" s="61"/>
      <c r="F32" s="86"/>
      <c r="G32" s="91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"/>
    </row>
    <row r="33" spans="1:23" ht="15.75">
      <c r="A33" s="3">
        <v>23</v>
      </c>
      <c r="B33" s="11"/>
      <c r="C33" s="61"/>
      <c r="D33" s="7"/>
      <c r="E33" s="61"/>
      <c r="F33" s="86"/>
      <c r="G33" s="91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"/>
    </row>
    <row r="34" spans="1:23" ht="15.75">
      <c r="A34" s="3">
        <v>24</v>
      </c>
      <c r="B34" s="11"/>
      <c r="C34" s="61"/>
      <c r="D34" s="7"/>
      <c r="E34" s="61"/>
      <c r="F34" s="86"/>
      <c r="G34" s="9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5">
      <c r="A35" s="3">
        <v>25</v>
      </c>
      <c r="B35" s="11"/>
      <c r="C35" s="61"/>
      <c r="D35" s="7"/>
      <c r="E35" s="61"/>
      <c r="F35" s="86"/>
      <c r="G35" s="9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"/>
    </row>
    <row r="36" spans="1:23" ht="15">
      <c r="A36" s="3">
        <v>26</v>
      </c>
      <c r="B36" s="11"/>
      <c r="C36" s="61"/>
      <c r="D36" s="7"/>
      <c r="E36" s="61"/>
      <c r="F36" s="86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3">
        <v>27</v>
      </c>
      <c r="B37" s="11"/>
      <c r="C37" s="61"/>
      <c r="D37" s="7"/>
      <c r="E37" s="61"/>
      <c r="F37" s="86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>
        <v>28</v>
      </c>
      <c r="B38" s="11"/>
      <c r="C38" s="61"/>
      <c r="D38" s="7"/>
      <c r="E38" s="61"/>
      <c r="F38" s="86"/>
      <c r="G38" s="9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"/>
    </row>
    <row r="39" spans="1:23" ht="15.75">
      <c r="A39" s="3">
        <v>29</v>
      </c>
      <c r="B39" s="11"/>
      <c r="C39" s="61"/>
      <c r="D39" s="7"/>
      <c r="E39" s="61"/>
      <c r="F39" s="86"/>
      <c r="G39" s="91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"/>
    </row>
    <row r="40" spans="1:23" ht="15.75">
      <c r="A40" s="3">
        <v>30</v>
      </c>
      <c r="B40" s="11"/>
      <c r="C40" s="61"/>
      <c r="D40" s="7"/>
      <c r="E40" s="61"/>
      <c r="F40" s="86"/>
      <c r="G40" s="9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"/>
    </row>
    <row r="41" spans="1:23" ht="15.75">
      <c r="A41" s="3">
        <v>31</v>
      </c>
      <c r="B41" s="11"/>
      <c r="C41" s="61"/>
      <c r="D41" s="7"/>
      <c r="E41" s="61"/>
      <c r="F41" s="86"/>
      <c r="G41" s="91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"/>
    </row>
    <row r="42" spans="1:23" ht="15.75">
      <c r="A42" s="3">
        <v>32</v>
      </c>
      <c r="B42" s="11"/>
      <c r="C42" s="61"/>
      <c r="D42" s="7"/>
      <c r="E42" s="61"/>
      <c r="F42" s="86"/>
      <c r="G42" s="91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"/>
    </row>
    <row r="43" spans="1:23" ht="15.75">
      <c r="A43" s="3">
        <v>33</v>
      </c>
      <c r="B43" s="11"/>
      <c r="C43" s="61"/>
      <c r="D43" s="7"/>
      <c r="E43" s="61"/>
      <c r="F43" s="86"/>
      <c r="G43" s="91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"/>
    </row>
    <row r="44" spans="1:23" ht="15.75">
      <c r="A44" s="3">
        <v>34</v>
      </c>
      <c r="B44" s="11"/>
      <c r="C44" s="61"/>
      <c r="D44" s="7"/>
      <c r="E44" s="61"/>
      <c r="F44" s="86"/>
      <c r="G44" s="91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"/>
    </row>
    <row r="45" spans="1:23" ht="15.75">
      <c r="A45" s="3">
        <v>35</v>
      </c>
      <c r="B45" s="11"/>
      <c r="C45" s="61"/>
      <c r="D45" s="7"/>
      <c r="E45" s="61"/>
      <c r="F45" s="86"/>
      <c r="G45" s="91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"/>
    </row>
    <row r="46" spans="1:23" ht="15.75">
      <c r="A46" s="3">
        <v>36</v>
      </c>
      <c r="B46" s="11"/>
      <c r="C46" s="61"/>
      <c r="D46" s="7"/>
      <c r="E46" s="61"/>
      <c r="F46" s="86"/>
      <c r="G46" s="9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"/>
    </row>
    <row r="47" spans="1:23" ht="15.75">
      <c r="A47" s="3">
        <v>37</v>
      </c>
      <c r="B47" s="11"/>
      <c r="C47" s="61"/>
      <c r="D47" s="7"/>
      <c r="E47" s="61"/>
      <c r="F47" s="86"/>
      <c r="G47" s="91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"/>
    </row>
    <row r="48" spans="1:23" ht="15.75">
      <c r="A48" s="3">
        <v>38</v>
      </c>
      <c r="B48" s="11"/>
      <c r="C48" s="61"/>
      <c r="D48" s="7"/>
      <c r="E48" s="61"/>
      <c r="F48" s="86"/>
      <c r="G48" s="91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"/>
    </row>
    <row r="49" spans="1:23" ht="15">
      <c r="A49" s="3">
        <v>39</v>
      </c>
      <c r="B49" s="11"/>
      <c r="C49" s="61"/>
      <c r="D49" s="7"/>
      <c r="E49" s="61"/>
      <c r="F49" s="86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"/>
    </row>
    <row r="50" spans="1:23" ht="15">
      <c r="A50" s="3">
        <v>40</v>
      </c>
      <c r="B50" s="11"/>
      <c r="C50" s="61"/>
      <c r="D50" s="7"/>
      <c r="E50" s="61"/>
      <c r="F50" s="86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3">
        <v>41</v>
      </c>
      <c r="B51" s="11"/>
      <c r="C51" s="61"/>
      <c r="D51" s="7"/>
      <c r="E51" s="61"/>
      <c r="F51" s="86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>
        <v>42</v>
      </c>
      <c r="B52" s="11"/>
      <c r="C52" s="61"/>
      <c r="D52" s="12"/>
      <c r="E52" s="61"/>
      <c r="F52" s="90"/>
      <c r="G52" s="91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"/>
    </row>
    <row r="53" spans="1:23" ht="15.75">
      <c r="A53" s="3">
        <v>43</v>
      </c>
      <c r="B53" s="11"/>
      <c r="C53" s="61"/>
      <c r="D53" s="12"/>
      <c r="E53" s="61"/>
      <c r="F53" s="90"/>
      <c r="G53" s="91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"/>
    </row>
    <row r="54" spans="1:23" ht="15.75">
      <c r="A54" s="3">
        <v>44</v>
      </c>
      <c r="B54" s="11"/>
      <c r="C54" s="61"/>
      <c r="D54" s="7"/>
      <c r="E54" s="61"/>
      <c r="F54" s="86"/>
      <c r="G54" s="91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"/>
    </row>
    <row r="55" spans="1:23" ht="15.75">
      <c r="A55" s="3">
        <v>45</v>
      </c>
      <c r="B55" s="11"/>
      <c r="C55" s="61"/>
      <c r="D55" s="7"/>
      <c r="E55" s="61"/>
      <c r="F55" s="86"/>
      <c r="G55" s="9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"/>
    </row>
    <row r="56" spans="1:23" ht="15.75">
      <c r="A56" s="3">
        <v>46</v>
      </c>
      <c r="B56" s="11"/>
      <c r="C56" s="61"/>
      <c r="D56" s="7"/>
      <c r="E56" s="61"/>
      <c r="F56" s="86"/>
      <c r="G56" s="91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"/>
    </row>
    <row r="57" spans="1:23" ht="15.75">
      <c r="A57" s="3">
        <v>47</v>
      </c>
      <c r="B57" s="11"/>
      <c r="C57" s="61"/>
      <c r="D57" s="7"/>
      <c r="E57" s="61"/>
      <c r="F57" s="86"/>
      <c r="G57" s="91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"/>
    </row>
    <row r="58" spans="1:23" ht="15.75">
      <c r="A58" s="3">
        <v>48</v>
      </c>
      <c r="B58" s="11"/>
      <c r="C58" s="61"/>
      <c r="D58" s="7"/>
      <c r="E58" s="61"/>
      <c r="F58" s="86"/>
      <c r="G58" s="9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"/>
    </row>
    <row r="59" spans="1:23" ht="15.75">
      <c r="A59" s="3">
        <v>49</v>
      </c>
      <c r="B59" s="11"/>
      <c r="C59" s="61"/>
      <c r="D59" s="7"/>
      <c r="E59" s="61"/>
      <c r="F59" s="86"/>
      <c r="G59" s="91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"/>
    </row>
    <row r="60" spans="1:23" ht="15.75">
      <c r="A60" s="3">
        <v>50</v>
      </c>
      <c r="B60" s="11"/>
      <c r="C60" s="61"/>
      <c r="D60" s="7"/>
      <c r="E60" s="61"/>
      <c r="F60" s="86"/>
      <c r="G60" s="91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"/>
    </row>
    <row r="61" spans="1:23" ht="15.75">
      <c r="A61" s="3">
        <v>51</v>
      </c>
      <c r="B61" s="11"/>
      <c r="C61" s="61"/>
      <c r="D61" s="7"/>
      <c r="E61" s="61"/>
      <c r="F61" s="86"/>
      <c r="G61" s="91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"/>
    </row>
    <row r="62" spans="1:23" ht="15.75">
      <c r="A62" s="3">
        <v>52</v>
      </c>
      <c r="B62" s="11"/>
      <c r="C62" s="61"/>
      <c r="D62" s="7"/>
      <c r="E62" s="61"/>
      <c r="F62" s="86"/>
      <c r="G62" s="91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"/>
    </row>
    <row r="63" spans="1:23" ht="15">
      <c r="A63" s="3">
        <v>53</v>
      </c>
      <c r="B63" s="11"/>
      <c r="C63" s="61"/>
      <c r="D63" s="7"/>
      <c r="E63" s="61"/>
      <c r="F63" s="86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3">
        <v>54</v>
      </c>
      <c r="B64" s="11"/>
      <c r="C64" s="61"/>
      <c r="D64" s="7"/>
      <c r="E64" s="61"/>
      <c r="F64" s="86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3">
        <v>55</v>
      </c>
      <c r="B65" s="11"/>
      <c r="C65" s="61"/>
      <c r="D65" s="7"/>
      <c r="E65" s="61"/>
      <c r="F65" s="86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3">
        <v>56</v>
      </c>
      <c r="B66" s="11"/>
      <c r="C66" s="61"/>
      <c r="D66" s="7"/>
      <c r="E66" s="61"/>
      <c r="F66" s="86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3">
        <v>57</v>
      </c>
      <c r="B67" s="11"/>
      <c r="C67" s="61"/>
      <c r="D67" s="7"/>
      <c r="E67" s="61"/>
      <c r="F67" s="86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3">
        <v>58</v>
      </c>
      <c r="B68" s="11"/>
      <c r="C68" s="61"/>
      <c r="D68" s="7"/>
      <c r="E68" s="61"/>
      <c r="F68" s="86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3">
        <v>59</v>
      </c>
      <c r="B69" s="11"/>
      <c r="C69" s="61"/>
      <c r="D69" s="7"/>
      <c r="E69" s="61"/>
      <c r="F69" s="86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3">
        <v>60</v>
      </c>
      <c r="B70" s="11"/>
      <c r="C70" s="61"/>
      <c r="D70" s="7"/>
      <c r="E70" s="61"/>
      <c r="F70" s="86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3">
        <v>61</v>
      </c>
      <c r="B71" s="11"/>
      <c r="C71" s="61"/>
      <c r="D71" s="7"/>
      <c r="E71" s="61"/>
      <c r="F71" s="86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3">
        <v>62</v>
      </c>
      <c r="B72" s="11"/>
      <c r="C72" s="61"/>
      <c r="D72" s="7"/>
      <c r="E72" s="61"/>
      <c r="F72" s="86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3">
        <v>63</v>
      </c>
      <c r="B73" s="11"/>
      <c r="C73" s="61"/>
      <c r="D73" s="7"/>
      <c r="E73" s="61"/>
      <c r="F73" s="86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3">
        <v>64</v>
      </c>
      <c r="B74" s="11"/>
      <c r="C74" s="61"/>
      <c r="D74" s="7"/>
      <c r="E74" s="61"/>
      <c r="F74" s="86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3">
        <v>65</v>
      </c>
      <c r="B75" s="11"/>
      <c r="C75" s="61"/>
      <c r="D75" s="7"/>
      <c r="E75" s="61"/>
      <c r="F75" s="86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3">
        <v>66</v>
      </c>
      <c r="B76" s="11"/>
      <c r="C76" s="61"/>
      <c r="D76" s="7"/>
      <c r="E76" s="61"/>
      <c r="F76" s="86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3">
        <v>67</v>
      </c>
      <c r="B77" s="11"/>
      <c r="C77" s="61"/>
      <c r="D77" s="7"/>
      <c r="E77" s="61"/>
      <c r="F77" s="86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3">
        <v>68</v>
      </c>
      <c r="B78" s="11"/>
      <c r="C78" s="7"/>
      <c r="D78" s="7"/>
      <c r="E78" s="7"/>
      <c r="F78" s="86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3">
        <v>69</v>
      </c>
      <c r="B79" s="11"/>
      <c r="C79" s="7"/>
      <c r="D79" s="7"/>
      <c r="E79" s="7"/>
      <c r="F79" s="86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3">
        <v>70</v>
      </c>
      <c r="B80" s="11"/>
      <c r="C80" s="12"/>
      <c r="D80" s="12"/>
      <c r="E80" s="12"/>
      <c r="F80" s="90"/>
      <c r="G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3">
        <v>71</v>
      </c>
      <c r="B81" s="11"/>
      <c r="C81" s="12"/>
      <c r="D81" s="12"/>
      <c r="E81" s="12"/>
      <c r="F81" s="90"/>
      <c r="G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3">
        <v>72</v>
      </c>
      <c r="B82" s="11"/>
      <c r="C82" s="7"/>
      <c r="D82" s="7"/>
      <c r="E82" s="7"/>
      <c r="F82" s="86"/>
      <c r="G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DELL</cp:lastModifiedBy>
  <dcterms:created xsi:type="dcterms:W3CDTF">2021-09-06T09:19:21Z</dcterms:created>
  <dcterms:modified xsi:type="dcterms:W3CDTF">2022-12-03T14:04:10Z</dcterms:modified>
  <cp:category/>
  <cp:version/>
  <cp:contentType/>
  <cp:contentStatus/>
</cp:coreProperties>
</file>